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85" windowWidth="14805" windowHeight="7830"/>
  </bookViews>
  <sheets>
    <sheet name="Вентиляция" sheetId="5" r:id="rId1"/>
    <sheet name="Полупром" sheetId="2" r:id="rId2"/>
    <sheet name="Фанкойлы" sheetId="4" r:id="rId3"/>
    <sheet name="Бытовые" sheetId="1" r:id="rId4"/>
    <sheet name="Сервис" sheetId="6" r:id="rId5"/>
    <sheet name="Доп. работы" sheetId="7" r:id="rId6"/>
  </sheets>
  <externalReferences>
    <externalReference r:id="rId7"/>
  </externalReferences>
  <calcPr calcId="125725"/>
</workbook>
</file>

<file path=xl/calcChain.xml><?xml version="1.0" encoding="utf-8"?>
<calcChain xmlns="http://schemas.openxmlformats.org/spreadsheetml/2006/main">
  <c r="F35" i="5"/>
  <c r="F12"/>
  <c r="F13"/>
  <c r="E14" i="1"/>
  <c r="D30" i="5"/>
  <c r="F21"/>
  <c r="F22"/>
  <c r="E11" i="6"/>
  <c r="E12"/>
  <c r="E13"/>
  <c r="F14" i="5"/>
  <c r="F34"/>
  <c r="F23"/>
  <c r="F24"/>
  <c r="F29"/>
  <c r="F30"/>
  <c r="F31"/>
  <c r="F11"/>
  <c r="F15"/>
  <c r="F16"/>
  <c r="F17"/>
  <c r="F18"/>
  <c r="F19"/>
  <c r="F20"/>
  <c r="F25"/>
  <c r="F26"/>
  <c r="F27"/>
  <c r="F28"/>
  <c r="F32"/>
  <c r="F33"/>
  <c r="F36"/>
  <c r="F37"/>
  <c r="F38"/>
  <c r="F39"/>
  <c r="F43"/>
  <c r="E30" i="4"/>
  <c r="E31"/>
  <c r="E32"/>
  <c r="E27"/>
  <c r="E83" i="7"/>
  <c r="E80"/>
  <c r="E79"/>
  <c r="E78"/>
  <c r="E75"/>
  <c r="E73"/>
  <c r="E68"/>
  <c r="E67"/>
  <c r="E66"/>
  <c r="E64"/>
  <c r="E63"/>
  <c r="E60"/>
  <c r="E59"/>
  <c r="E57"/>
  <c r="E56"/>
  <c r="E55"/>
  <c r="E54"/>
  <c r="E49"/>
  <c r="E37"/>
  <c r="E36"/>
  <c r="E35"/>
  <c r="E34"/>
  <c r="E32"/>
  <c r="E31"/>
  <c r="E30"/>
  <c r="E24"/>
  <c r="E25"/>
  <c r="E26"/>
  <c r="E27"/>
  <c r="E28"/>
  <c r="E19"/>
  <c r="E20"/>
  <c r="E21"/>
  <c r="E13"/>
  <c r="E14"/>
  <c r="E15"/>
  <c r="E16"/>
  <c r="B69"/>
  <c r="B70"/>
  <c r="C70"/>
  <c r="E70"/>
  <c r="B71"/>
  <c r="C71"/>
  <c r="E71"/>
  <c r="B62"/>
  <c r="B74"/>
  <c r="C74"/>
  <c r="E74"/>
  <c r="B77"/>
  <c r="C77"/>
  <c r="E77"/>
  <c r="B78"/>
  <c r="B81"/>
  <c r="C81"/>
  <c r="E81"/>
  <c r="B54"/>
  <c r="B55"/>
  <c r="A51"/>
  <c r="A52"/>
  <c r="E39"/>
  <c r="E40"/>
  <c r="E41"/>
  <c r="E42"/>
  <c r="E43"/>
  <c r="E45"/>
  <c r="B43"/>
  <c r="B44"/>
  <c r="B45"/>
  <c r="B46"/>
  <c r="B47"/>
  <c r="B49"/>
  <c r="B51"/>
  <c r="B52"/>
  <c r="C44"/>
  <c r="C46"/>
  <c r="C62"/>
  <c r="E62"/>
  <c r="C47"/>
  <c r="C51"/>
  <c r="E51"/>
  <c r="C52"/>
  <c r="E44"/>
  <c r="C69"/>
  <c r="E69"/>
  <c r="E52"/>
  <c r="E47"/>
  <c r="E46"/>
  <c r="E11" i="4"/>
  <c r="E12"/>
  <c r="E13"/>
  <c r="E14"/>
  <c r="E15"/>
  <c r="E16"/>
  <c r="E17"/>
  <c r="E18"/>
  <c r="E19"/>
  <c r="E20"/>
  <c r="E21"/>
  <c r="E22"/>
  <c r="E23"/>
  <c r="E24"/>
  <c r="E25"/>
  <c r="E26"/>
  <c r="E28"/>
  <c r="E29"/>
  <c r="E17" i="6"/>
  <c r="E16"/>
  <c r="E15"/>
  <c r="E14"/>
  <c r="E23" i="7"/>
  <c r="E18"/>
  <c r="E12"/>
  <c r="E25" i="2"/>
  <c r="E24"/>
  <c r="E23"/>
  <c r="E22"/>
  <c r="E21"/>
  <c r="E20"/>
  <c r="E19"/>
  <c r="E18"/>
  <c r="E17"/>
  <c r="E16"/>
  <c r="E15"/>
  <c r="E14"/>
  <c r="E18" i="1"/>
  <c r="E17"/>
  <c r="E16"/>
  <c r="E15"/>
  <c r="E33" i="4"/>
  <c r="E18" i="6"/>
  <c r="E88" i="7"/>
  <c r="E26" i="2"/>
  <c r="E19" i="1"/>
</calcChain>
</file>

<file path=xl/comments1.xml><?xml version="1.0" encoding="utf-8"?>
<comments xmlns="http://schemas.openxmlformats.org/spreadsheetml/2006/main">
  <authors>
    <author>Автор</author>
  </authors>
  <commentList>
    <comment ref="D1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 монтажа аналогичной мощности</t>
        </r>
      </text>
    </comment>
    <comment ref="D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 монтажа аналогичной мощности</t>
        </r>
      </text>
    </comment>
    <comment ref="D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 монтажа аналогичной мощности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1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 монтажа аналогичной мощности</t>
        </r>
      </text>
    </comment>
    <comment ref="D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 монтажа аналогичной мощности</t>
        </r>
      </text>
    </comment>
    <comment ref="D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 монтажа аналогичной мощности</t>
        </r>
      </text>
    </comment>
  </commentList>
</comments>
</file>

<file path=xl/sharedStrings.xml><?xml version="1.0" encoding="utf-8"?>
<sst xmlns="http://schemas.openxmlformats.org/spreadsheetml/2006/main" count="368" uniqueCount="209">
  <si>
    <t>а)</t>
  </si>
  <si>
    <t>б)</t>
  </si>
  <si>
    <t>в)</t>
  </si>
  <si>
    <t>г)</t>
  </si>
  <si>
    <t>д)</t>
  </si>
  <si>
    <t>е)</t>
  </si>
  <si>
    <t>ж)</t>
  </si>
  <si>
    <t>з)</t>
  </si>
  <si>
    <t>5м длины фреоновых трубопроводов с межблочным кабелем</t>
  </si>
  <si>
    <t xml:space="preserve">установка наружнего блока производится под окно из помещения </t>
  </si>
  <si>
    <t xml:space="preserve">(при наличии доступа) либо с земли на высоту не более 1.5 метров </t>
  </si>
  <si>
    <t>1м короба 60*60 под трассу</t>
  </si>
  <si>
    <t>2м сетевого короба 15*15 под питание</t>
  </si>
  <si>
    <t xml:space="preserve">2.5м питающего кабеля </t>
  </si>
  <si>
    <t>2.5м дренажного шланга (вместе с трассой)</t>
  </si>
  <si>
    <t>1 отверстие в стене : монолит - 200 мм, бетон - 400 мм, кирпич - 800 мм.</t>
  </si>
  <si>
    <t>питание прокладывается до розетки через сетевую вилку (для моделей</t>
  </si>
  <si>
    <t>мощностью до 4.5 кВт), для моделей свыше 4.5 кВт питание рассчитывается</t>
  </si>
  <si>
    <t>отдельно.</t>
  </si>
  <si>
    <t xml:space="preserve"> Стандартный монтаж бытового кондиционера включает в себя:</t>
  </si>
  <si>
    <t>наименование работ</t>
  </si>
  <si>
    <t>единица измерения</t>
  </si>
  <si>
    <t>кол-во</t>
  </si>
  <si>
    <t>средняя стоимость</t>
  </si>
  <si>
    <t>предварительная калькуляция</t>
  </si>
  <si>
    <t>шт.</t>
  </si>
  <si>
    <t>м.п.</t>
  </si>
  <si>
    <t>Итого:</t>
  </si>
  <si>
    <t>Единичные расценки на монтаж бытовых сплит-систем</t>
  </si>
  <si>
    <t xml:space="preserve">Сплит-система полупромышленного типа, мощность до 4 кВт </t>
  </si>
  <si>
    <t xml:space="preserve">Кассетный </t>
  </si>
  <si>
    <t>Канальный</t>
  </si>
  <si>
    <t>Консольный</t>
  </si>
  <si>
    <t>Потолочный</t>
  </si>
  <si>
    <t>Напольный</t>
  </si>
  <si>
    <t>Колонный</t>
  </si>
  <si>
    <t xml:space="preserve">Сплит-система полупромышленного типа, мощность до 6 кВт </t>
  </si>
  <si>
    <t xml:space="preserve">Сплит-система полупромышленного типа, мощность до 8 кВт </t>
  </si>
  <si>
    <t xml:space="preserve">Сплит-система полупромышленного типа, мощность до 10 кВт </t>
  </si>
  <si>
    <t xml:space="preserve">Сплит-система полупромышленного типа, мощность до 12 кВт </t>
  </si>
  <si>
    <t xml:space="preserve">Сплит-система полупромышленного типа, мощность до 14 кВт </t>
  </si>
  <si>
    <t xml:space="preserve">Сплит-система полупромышленного типа, мощность до 16 кВт </t>
  </si>
  <si>
    <t xml:space="preserve">Сплит-система полупромышленного типа, мощность до 18 кВт </t>
  </si>
  <si>
    <t xml:space="preserve">Сплит-система полупромышленного типа, мощность до 20 кВт </t>
  </si>
  <si>
    <t xml:space="preserve">Сплит-система полупромышленного типа, мощность до 22 кВт </t>
  </si>
  <si>
    <t xml:space="preserve">Сплит-система полупромышленного типа, мощность до 24 кВт </t>
  </si>
  <si>
    <t xml:space="preserve">Сплит-система полупромышленного типа, мощность до 26 кВт </t>
  </si>
  <si>
    <t>Внутренний блок кондиционера настенного типа</t>
  </si>
  <si>
    <t>Наружный блок кондиционера настенного типа</t>
  </si>
  <si>
    <t>1\3</t>
  </si>
  <si>
    <t>Внутренний блок кондиционера промышленного типа</t>
  </si>
  <si>
    <t>Наружный блок кондиционера промышленного типа</t>
  </si>
  <si>
    <t>Трасса до 5м с отверстием кондиционера промышленного типа</t>
  </si>
  <si>
    <t>Трасса до 5 м с отверстием  кондиционера настенного типа</t>
  </si>
  <si>
    <t>Промышленный тип</t>
  </si>
  <si>
    <t>Базовый монтаж</t>
  </si>
  <si>
    <t>монтаж декоротивных панелей, проводных пультов управления</t>
  </si>
  <si>
    <t>установка наружнего блока с земли на высоту не более 1м</t>
  </si>
  <si>
    <t xml:space="preserve">д) </t>
  </si>
  <si>
    <t>работы не вошедшие в этот перечень расчитываются отдельно</t>
  </si>
  <si>
    <t>1 отверстие в стене под трассу : монолит - 200 мм, бетон - 400 мм, кирпич - 800 мм.</t>
  </si>
  <si>
    <t>Прокладка дополнительного метра фреоновых коммуникаций</t>
  </si>
  <si>
    <t>труба 1\4, 3\8</t>
  </si>
  <si>
    <t>труба 1\4, 1\2</t>
  </si>
  <si>
    <t>труба 1\4, 5\8</t>
  </si>
  <si>
    <t>труба 3\8, 5\8</t>
  </si>
  <si>
    <t>труба 3\8, 3\4</t>
  </si>
  <si>
    <t>Прокладка дополнительного метра электрического кабеля</t>
  </si>
  <si>
    <t>установка автомата с расключением</t>
  </si>
  <si>
    <t xml:space="preserve"> в гофре (сечение кабеля до 5 квадрат)</t>
  </si>
  <si>
    <t xml:space="preserve"> без гофры (сечение кабеля до 5 квадрат)</t>
  </si>
  <si>
    <t>Прокладка дополнительного метра дренажной системы</t>
  </si>
  <si>
    <t>металлопласт</t>
  </si>
  <si>
    <t>ПВХ</t>
  </si>
  <si>
    <t>ППРЦ</t>
  </si>
  <si>
    <t>дренажный шланг (гофра до 20 мм)</t>
  </si>
  <si>
    <t>Теплоизоляция дренажной системы</t>
  </si>
  <si>
    <t>Монтаж фанкойла производительностью до 4 кВт</t>
  </si>
  <si>
    <t>Монтаж фанкойла производительностью до 6 кВт</t>
  </si>
  <si>
    <t>Монтаж фанкойла производительностью до 8 кВт</t>
  </si>
  <si>
    <t>Монтаж фанкойла производительностью до 10 кВт</t>
  </si>
  <si>
    <t>Монтаж фанкойла производительностью до 12 кВт</t>
  </si>
  <si>
    <t>Монтаж фанкойла производительностью до 14 кВт</t>
  </si>
  <si>
    <t>Монтаж фанкойла производительностью до 16 кВт</t>
  </si>
  <si>
    <t>Монтаж фанкойла производительностью до 18 кВт</t>
  </si>
  <si>
    <t xml:space="preserve">Узел обвязки наборный от </t>
  </si>
  <si>
    <t>Пульт проводной</t>
  </si>
  <si>
    <t>Кабель под пульт без гофры</t>
  </si>
  <si>
    <t>Кабель под пульт в гофре</t>
  </si>
  <si>
    <t>Запорная арматура, спусные клапана до 45 D</t>
  </si>
  <si>
    <t>Запорная арматура, спусные клапана свыше 45 D</t>
  </si>
  <si>
    <t>Прокладка дополнительного метра короба</t>
  </si>
  <si>
    <t>под комуникации</t>
  </si>
  <si>
    <t>под дренаж</t>
  </si>
  <si>
    <t>под кабель</t>
  </si>
  <si>
    <t xml:space="preserve">Дополнительное отверстие </t>
  </si>
  <si>
    <t>под трассу</t>
  </si>
  <si>
    <t>под кабель (без гофры)</t>
  </si>
  <si>
    <t>толщина стены свыше базовой шаг 0,5 м</t>
  </si>
  <si>
    <t xml:space="preserve">Пайка </t>
  </si>
  <si>
    <t>Установка дренажной помпы</t>
  </si>
  <si>
    <t>Дополнительные устройства</t>
  </si>
  <si>
    <t>блок управления вентилятором с температурным датчиком</t>
  </si>
  <si>
    <t>обогрев дренажа</t>
  </si>
  <si>
    <t>обогрев картера</t>
  </si>
  <si>
    <t>устройство ротации</t>
  </si>
  <si>
    <t>Защита внешнего блока</t>
  </si>
  <si>
    <t>козырек</t>
  </si>
  <si>
    <t>антивандалка</t>
  </si>
  <si>
    <t>Холодильный контур</t>
  </si>
  <si>
    <t>опресовка</t>
  </si>
  <si>
    <t>заправка полная по весам</t>
  </si>
  <si>
    <t>Высотны работы</t>
  </si>
  <si>
    <t>монтаж наружнего блока с лестницы до 4м</t>
  </si>
  <si>
    <t>сборка\разборка туры за 1м в высоту</t>
  </si>
  <si>
    <t>услуги альпиниста вывес</t>
  </si>
  <si>
    <t>подъем оборудования верёвками от</t>
  </si>
  <si>
    <t>Транспортные услуги</t>
  </si>
  <si>
    <t>доставка оборудования на объект (макс. 2 ед. техники до 7 кВт)</t>
  </si>
  <si>
    <t>выезд бригады за пределы МКАД 1 км</t>
  </si>
  <si>
    <t>подъем оборудования за 1 этаж (при отстутствии лифта)</t>
  </si>
  <si>
    <t>Сервисное обслуживание кондиционера</t>
  </si>
  <si>
    <t>бытовые до 6 кВт</t>
  </si>
  <si>
    <t>бытовые до 12 кВт</t>
  </si>
  <si>
    <t>полупромы до 6 кВт</t>
  </si>
  <si>
    <t>полупромыдо 17 кВт</t>
  </si>
  <si>
    <t>ремонт кондиционеров - цена договорная</t>
  </si>
  <si>
    <t>Дополнительные  услуги</t>
  </si>
  <si>
    <t xml:space="preserve">выезд на объект специалиста для оценки монтажа от </t>
  </si>
  <si>
    <r>
      <t xml:space="preserve">работы проводящиеся в два этапа                                                          - </t>
    </r>
    <r>
      <rPr>
        <sz val="11"/>
        <color indexed="62"/>
        <rFont val="Calibri"/>
        <family val="2"/>
        <charset val="204"/>
      </rPr>
      <t>коэффициент 1.2 на весь монтаж</t>
    </r>
  </si>
  <si>
    <r>
      <t xml:space="preserve">ночные работы ( с 20.00 до 8.00)                                                                                </t>
    </r>
    <r>
      <rPr>
        <sz val="11"/>
        <color indexed="62"/>
        <rFont val="Calibri"/>
        <family val="2"/>
        <charset val="204"/>
      </rPr>
      <t xml:space="preserve">- коэффициент 1.5 </t>
    </r>
  </si>
  <si>
    <r>
      <t xml:space="preserve">работа в зонах повышенной травмоопасности                              </t>
    </r>
    <r>
      <rPr>
        <sz val="11"/>
        <color indexed="62"/>
        <rFont val="Calibri"/>
        <family val="2"/>
        <charset val="204"/>
      </rPr>
      <t xml:space="preserve">                    - коэффициент 1.5</t>
    </r>
  </si>
  <si>
    <t>монтажные работы в помещении с высотой потолка свыше 3.5м коэффициент 1.2 к общей стоимости работ</t>
  </si>
  <si>
    <t xml:space="preserve">Узел обвязки в сборе от </t>
  </si>
  <si>
    <t>ППРЦ до 63 Д</t>
  </si>
  <si>
    <t>ППРЦ свыше 63 Д</t>
  </si>
  <si>
    <t xml:space="preserve">Металлопласт </t>
  </si>
  <si>
    <t>Опресовка от</t>
  </si>
  <si>
    <t>Теплоизоляция на клею</t>
  </si>
  <si>
    <t>Теплоизоляция Роквол</t>
  </si>
  <si>
    <t>Монтаж диффузора</t>
  </si>
  <si>
    <t>Монтаж прямоугольной/квадратной настенной решетки</t>
  </si>
  <si>
    <t>Монтаж наружной решетки (без устройства отверстия)</t>
  </si>
  <si>
    <t>Монтаж электропривода</t>
  </si>
  <si>
    <t>Монтаж пульта автоматики</t>
  </si>
  <si>
    <t>Изоляция Пенофол</t>
  </si>
  <si>
    <t>Изоляция Rockwool</t>
  </si>
  <si>
    <t>м.кв.</t>
  </si>
  <si>
    <t>Монтаж приточно-вытяжной установки от</t>
  </si>
  <si>
    <t>Регулирующий клапан от</t>
  </si>
  <si>
    <t>Устройство обвязки водяного калорифера от</t>
  </si>
  <si>
    <t>Шумоглушитель от</t>
  </si>
  <si>
    <t>Фильтр от</t>
  </si>
  <si>
    <t>Нагревательный элемент от</t>
  </si>
  <si>
    <t>Регулировка расходов воздуха  (за ед. воздухораспределительных устройств)</t>
  </si>
  <si>
    <t>Диагностика системы от</t>
  </si>
  <si>
    <t>Регулятор скорости</t>
  </si>
  <si>
    <t>ТО сплит-системы настенного типа мощностью до 7 кВт</t>
  </si>
  <si>
    <t>ТО сплит-системы настенного типа мощностью свыше 7 кВт</t>
  </si>
  <si>
    <t>ТО полупрома мощностью до 7 кВт</t>
  </si>
  <si>
    <t>ТО полупрома мощностью до 18 кВт</t>
  </si>
  <si>
    <t>Диагностика от</t>
  </si>
  <si>
    <t>Дозаправка (до 20%)</t>
  </si>
  <si>
    <t>Полная заправка</t>
  </si>
  <si>
    <t>Гибкие вставки</t>
  </si>
  <si>
    <t>Гибкий воздуховод (не изолированный)</t>
  </si>
  <si>
    <t>Монтаж (круглого сечения) вентилятора от</t>
  </si>
  <si>
    <t>Монтаж (прямоугольного сечения) вентилятора от</t>
  </si>
  <si>
    <t>Демонтаж оборудования 50% от стоимости монтажа (минимальный выезд бригады 2500 руб.)</t>
  </si>
  <si>
    <t xml:space="preserve">Сплит-система настенного типа, мощность до 4 кВт </t>
  </si>
  <si>
    <t xml:space="preserve">Сплит-система настенного типа, мощность до 6 кВт </t>
  </si>
  <si>
    <t xml:space="preserve">Сплит-система настенного типа, мощность до 8 кВт </t>
  </si>
  <si>
    <t xml:space="preserve">Сплит-система настенного типа, мощность до 11 кВт </t>
  </si>
  <si>
    <t xml:space="preserve">Сплит-система настенного типа, мощность до 3 кВт </t>
  </si>
  <si>
    <t xml:space="preserve">монтаж эл. щита </t>
  </si>
  <si>
    <t>капилярная трубка</t>
  </si>
  <si>
    <t>Штробление стен</t>
  </si>
  <si>
    <t>для фреоновой магистрали  (монолит)</t>
  </si>
  <si>
    <t>для фреоновой магистрали (кирпич)</t>
  </si>
  <si>
    <t>для фреоновой магистрали (бетон)</t>
  </si>
  <si>
    <t>для дренажного трубопровода (монолит)</t>
  </si>
  <si>
    <t>для дренажного трубопровода (бетон)</t>
  </si>
  <si>
    <t>для дренажного трубопровода (кирпич)</t>
  </si>
  <si>
    <t>для электрического кабеля (монолит)</t>
  </si>
  <si>
    <t>для электрического кабеля (бетон)</t>
  </si>
  <si>
    <t>для электрического кабеля (кирпич)</t>
  </si>
  <si>
    <t>стык трубопровода до 1 дюйма</t>
  </si>
  <si>
    <t>дозаправка до 1кг фреона</t>
  </si>
  <si>
    <t>монтаж наружнего блока с автовышки, без учета стоимости автовышки</t>
  </si>
  <si>
    <r>
      <t xml:space="preserve">работы в выходные и праздничные дни                                                         </t>
    </r>
    <r>
      <rPr>
        <sz val="11"/>
        <color indexed="62"/>
        <rFont val="Calibri"/>
        <family val="2"/>
        <charset val="204"/>
      </rPr>
      <t xml:space="preserve">       - коэффициент 2.0</t>
    </r>
  </si>
  <si>
    <t>Теплоизоляция самоклеющаяся</t>
  </si>
  <si>
    <t>Монтаж воздуховода из оцинкованной стали 0,55мм</t>
  </si>
  <si>
    <t>Монтаж воздуховода из оцинкованной стали 0,7 мм</t>
  </si>
  <si>
    <t>Монтаж воздуховода из оцинкованной стали 1,0мм</t>
  </si>
  <si>
    <t>Монтаж щита автоматики от</t>
  </si>
  <si>
    <t>Частотный преобразователь</t>
  </si>
  <si>
    <t>Единичные расценки на монтаж систем вентиляции</t>
  </si>
  <si>
    <t>Единичные расценки на монтажные работы по фанкойлам</t>
  </si>
  <si>
    <t>Единичные расценки на монтаж  сплит-систем полупромышленного типа</t>
  </si>
  <si>
    <t>Единичные расценки на дополнительные работы</t>
  </si>
  <si>
    <t>Единичные расценки на сервисные работы сплит-систем</t>
  </si>
  <si>
    <t>www.mosregionvent.ru</t>
  </si>
  <si>
    <t>(495) 783-87-60</t>
  </si>
  <si>
    <t>info@mosregionvent.ru</t>
  </si>
  <si>
    <t>Противопожарный клапан от</t>
  </si>
  <si>
    <t>Монтаж крышного вентилятора от</t>
  </si>
  <si>
    <t>Монтаж адаптера под решетку\диффузор</t>
  </si>
  <si>
    <t>Пусконаладка автоматики от</t>
  </si>
  <si>
    <r>
      <t xml:space="preserve">Монтаж воздуховодов коттедж/квартира от                                                                         </t>
    </r>
    <r>
      <rPr>
        <sz val="11"/>
        <color indexed="62"/>
        <rFont val="Calibri"/>
        <family val="2"/>
        <charset val="204"/>
      </rPr>
      <t xml:space="preserve">- коэффициент 1.5 </t>
    </r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</si>
</sst>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4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</font>
    <font>
      <b/>
      <sz val="11"/>
      <color indexed="9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u/>
      <sz val="11"/>
      <color indexed="8"/>
      <name val="Calibri"/>
      <family val="2"/>
      <charset val="204"/>
    </font>
    <font>
      <b/>
      <i/>
      <sz val="9"/>
      <color indexed="8"/>
      <name val="Calibri"/>
      <family val="2"/>
      <charset val="204"/>
    </font>
    <font>
      <b/>
      <sz val="11"/>
      <color indexed="30"/>
      <name val="Calibri"/>
      <family val="2"/>
      <charset val="204"/>
    </font>
    <font>
      <sz val="11"/>
      <color indexed="30"/>
      <name val="Calibri"/>
      <family val="2"/>
      <charset val="204"/>
    </font>
    <font>
      <b/>
      <i/>
      <sz val="10"/>
      <color indexed="10"/>
      <name val="Calibri"/>
      <family val="2"/>
      <charset val="204"/>
    </font>
    <font>
      <b/>
      <i/>
      <sz val="11"/>
      <color indexed="10"/>
      <name val="Calibri"/>
      <family val="2"/>
      <charset val="204"/>
    </font>
    <font>
      <i/>
      <sz val="11"/>
      <color indexed="10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i/>
      <sz val="11"/>
      <color indexed="30"/>
      <name val="Calibri"/>
      <family val="2"/>
      <charset val="204"/>
    </font>
    <font>
      <i/>
      <sz val="11"/>
      <color indexed="30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sz val="9"/>
      <color indexed="81"/>
      <name val="Tahoma"/>
      <family val="2"/>
      <charset val="204"/>
    </font>
    <font>
      <b/>
      <i/>
      <u/>
      <sz val="14"/>
      <color indexed="30"/>
      <name val="Calibri"/>
      <family val="2"/>
      <charset val="204"/>
    </font>
    <font>
      <b/>
      <sz val="14"/>
      <color indexed="30"/>
      <name val="Calibri"/>
      <family val="2"/>
      <charset val="204"/>
    </font>
    <font>
      <b/>
      <sz val="11"/>
      <color indexed="30"/>
      <name val="Calibri"/>
      <family val="2"/>
    </font>
    <font>
      <sz val="11"/>
      <color indexed="30"/>
      <name val="Calibri"/>
      <family val="2"/>
    </font>
    <font>
      <sz val="12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17"/>
      <name val="Calibri"/>
      <family val="2"/>
      <charset val="204"/>
    </font>
    <font>
      <b/>
      <sz val="11"/>
      <color indexed="17"/>
      <name val="Calibri"/>
      <family val="2"/>
      <charset val="204"/>
    </font>
    <font>
      <sz val="11"/>
      <name val="Calibri"/>
      <family val="2"/>
      <charset val="204"/>
    </font>
    <font>
      <sz val="1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8"/>
      <name val="Calibri"/>
      <family val="2"/>
    </font>
    <font>
      <u/>
      <sz val="11"/>
      <color theme="10"/>
      <name val="Calibri"/>
      <family val="2"/>
    </font>
    <font>
      <b/>
      <u/>
      <sz val="12"/>
      <color theme="10"/>
      <name val="Calibri"/>
      <family val="2"/>
      <charset val="204"/>
    </font>
    <font>
      <b/>
      <i/>
      <sz val="12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</borders>
  <cellStyleXfs count="2">
    <xf numFmtId="0" fontId="0" fillId="0" borderId="0"/>
    <xf numFmtId="0" fontId="39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7" fillId="0" borderId="0" xfId="0" applyFont="1" applyAlignment="1"/>
    <xf numFmtId="0" fontId="8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0" fontId="17" fillId="0" borderId="0" xfId="0" applyFont="1"/>
    <xf numFmtId="0" fontId="18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1" fillId="0" borderId="0" xfId="0" applyFont="1"/>
    <xf numFmtId="0" fontId="0" fillId="0" borderId="2" xfId="0" applyBorder="1" applyAlignment="1"/>
    <xf numFmtId="0" fontId="6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0" xfId="0" applyFill="1" applyBorder="1" applyAlignment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0" fillId="0" borderId="0" xfId="0" applyFont="1" applyFill="1" applyBorder="1"/>
    <xf numFmtId="0" fontId="0" fillId="0" borderId="0" xfId="0" applyAlignment="1">
      <alignment vertical="top"/>
    </xf>
    <xf numFmtId="0" fontId="14" fillId="2" borderId="1" xfId="0" applyFont="1" applyFill="1" applyBorder="1" applyAlignment="1">
      <alignment horizontal="center" vertical="center"/>
    </xf>
    <xf numFmtId="0" fontId="24" fillId="0" borderId="0" xfId="0" applyFont="1" applyAlignment="1"/>
    <xf numFmtId="0" fontId="23" fillId="0" borderId="1" xfId="0" applyFont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0" xfId="0" applyFont="1"/>
    <xf numFmtId="0" fontId="29" fillId="0" borderId="0" xfId="0" applyFont="1" applyAlignment="1">
      <alignment horizontal="right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1" fillId="0" borderId="0" xfId="0" applyFont="1"/>
    <xf numFmtId="0" fontId="32" fillId="0" borderId="1" xfId="0" applyFont="1" applyBorder="1" applyAlignment="1">
      <alignment vertical="center" wrapText="1"/>
    </xf>
    <xf numFmtId="0" fontId="33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2" fillId="0" borderId="0" xfId="0" applyFont="1"/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/>
    <xf numFmtId="164" fontId="12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/>
    </xf>
    <xf numFmtId="164" fontId="34" fillId="0" borderId="1" xfId="0" applyNumberFormat="1" applyFont="1" applyBorder="1" applyAlignment="1">
      <alignment horizontal="center" vertical="center"/>
    </xf>
    <xf numFmtId="164" fontId="27" fillId="0" borderId="0" xfId="0" applyNumberFormat="1" applyFont="1" applyAlignment="1">
      <alignment horizontal="center" vertical="center"/>
    </xf>
    <xf numFmtId="164" fontId="0" fillId="0" borderId="0" xfId="0" applyNumberFormat="1"/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0" fillId="2" borderId="3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/>
    </xf>
    <xf numFmtId="0" fontId="35" fillId="2" borderId="1" xfId="0" applyFont="1" applyFill="1" applyBorder="1" applyAlignment="1">
      <alignment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164" fontId="37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35" fillId="0" borderId="1" xfId="0" applyFont="1" applyBorder="1" applyAlignment="1">
      <alignment vertical="center" wrapText="1"/>
    </xf>
    <xf numFmtId="0" fontId="36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0" fillId="0" borderId="0" xfId="0" applyAlignment="1"/>
    <xf numFmtId="0" fontId="9" fillId="3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20" fillId="0" borderId="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40" fillId="2" borderId="3" xfId="1" applyFont="1" applyFill="1" applyBorder="1" applyAlignment="1" applyProtection="1">
      <alignment horizontal="right"/>
    </xf>
    <xf numFmtId="0" fontId="40" fillId="2" borderId="4" xfId="1" applyFont="1" applyFill="1" applyBorder="1" applyAlignment="1" applyProtection="1">
      <alignment horizontal="right"/>
    </xf>
    <xf numFmtId="0" fontId="40" fillId="2" borderId="5" xfId="1" applyFont="1" applyFill="1" applyBorder="1" applyAlignment="1" applyProtection="1">
      <alignment horizontal="right"/>
    </xf>
    <xf numFmtId="0" fontId="41" fillId="2" borderId="3" xfId="0" applyFont="1" applyFill="1" applyBorder="1" applyAlignment="1">
      <alignment horizontal="right" vertical="center"/>
    </xf>
    <xf numFmtId="0" fontId="41" fillId="2" borderId="4" xfId="0" applyFont="1" applyFill="1" applyBorder="1" applyAlignment="1">
      <alignment horizontal="right" vertical="center"/>
    </xf>
    <xf numFmtId="0" fontId="41" fillId="2" borderId="5" xfId="0" applyFont="1" applyFill="1" applyBorder="1" applyAlignment="1">
      <alignment horizontal="right" vertical="center"/>
    </xf>
    <xf numFmtId="0" fontId="40" fillId="2" borderId="3" xfId="1" applyFont="1" applyFill="1" applyBorder="1" applyAlignment="1" applyProtection="1">
      <alignment horizontal="right" vertical="center"/>
    </xf>
    <xf numFmtId="0" fontId="40" fillId="2" borderId="4" xfId="1" applyFont="1" applyFill="1" applyBorder="1" applyAlignment="1" applyProtection="1">
      <alignment horizontal="right" vertical="center"/>
    </xf>
    <xf numFmtId="0" fontId="40" fillId="2" borderId="5" xfId="1" applyFont="1" applyFill="1" applyBorder="1" applyAlignment="1" applyProtection="1">
      <alignment horizontal="righ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2773390</xdr:colOff>
      <xdr:row>5</xdr:row>
      <xdr:rowOff>180975</xdr:rowOff>
    </xdr:to>
    <xdr:pic>
      <xdr:nvPicPr>
        <xdr:cNvPr id="4097" name="Picture 1" descr="логотип МРВ норм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773390" cy="12382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2432050</xdr:colOff>
      <xdr:row>5</xdr:row>
      <xdr:rowOff>133350</xdr:rowOff>
    </xdr:to>
    <xdr:pic>
      <xdr:nvPicPr>
        <xdr:cNvPr id="3076" name="Picture 4" descr="логотип МРВ норм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32050" cy="10541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2432050</xdr:colOff>
      <xdr:row>5</xdr:row>
      <xdr:rowOff>133350</xdr:rowOff>
    </xdr:to>
    <xdr:pic>
      <xdr:nvPicPr>
        <xdr:cNvPr id="5121" name="Picture 1" descr="логотип МРВ норм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32050" cy="10541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2432050</xdr:colOff>
      <xdr:row>5</xdr:row>
      <xdr:rowOff>127000</xdr:rowOff>
    </xdr:to>
    <xdr:pic>
      <xdr:nvPicPr>
        <xdr:cNvPr id="2052" name="Picture 4" descr="логотип МРВ норм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32050" cy="10541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2432050</xdr:colOff>
      <xdr:row>5</xdr:row>
      <xdr:rowOff>114300</xdr:rowOff>
    </xdr:to>
    <xdr:pic>
      <xdr:nvPicPr>
        <xdr:cNvPr id="6145" name="Picture 1" descr="логотип МРВ норм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32050" cy="10541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2432050</xdr:colOff>
      <xdr:row>5</xdr:row>
      <xdr:rowOff>114300</xdr:rowOff>
    </xdr:to>
    <xdr:pic>
      <xdr:nvPicPr>
        <xdr:cNvPr id="7169" name="Picture 1" descr="логотип МРВ норм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32050" cy="105410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77;&#1090;&#1088;/AppData/Local/Temp/&#1055;&#1088;&#1072;&#1081;&#1089;&#1099;/&#1057;&#1090;&#1086;&#1080;&#1084;&#1086;&#1089;&#1090;&#1100;%20&#1076;&#1086;&#1087;.%20&#1088;&#1072;&#1073;&#1086;&#1090;%20&#1087;&#1086;%20&#1084;&#1086;&#1085;&#1090;&#1072;&#1078;&#1091;%20&#1082;&#1086;&#1085;&#1076;&#1080;&#1094;&#1080;&#1086;&#1085;&#1077;&#1088;&#1086;&#107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3">
          <cell r="C43" t="str">
            <v>проточная</v>
          </cell>
        </row>
        <row r="44">
          <cell r="C44" t="str">
            <v>накопительная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mosregionvent.ru" TargetMode="External"/><Relationship Id="rId1" Type="http://schemas.openxmlformats.org/officeDocument/2006/relationships/hyperlink" Target="http://www.mosregionvent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B1:I43"/>
  <sheetViews>
    <sheetView tabSelected="1" workbookViewId="0">
      <selection activeCell="B42" sqref="B42"/>
    </sheetView>
  </sheetViews>
  <sheetFormatPr defaultRowHeight="15"/>
  <cols>
    <col min="1" max="1" width="4.28515625" customWidth="1"/>
    <col min="2" max="2" width="73.140625" customWidth="1"/>
    <col min="3" max="3" width="10" customWidth="1"/>
    <col min="5" max="5" width="10.42578125" customWidth="1"/>
    <col min="6" max="6" width="18.42578125" style="59" bestFit="1" customWidth="1"/>
  </cols>
  <sheetData>
    <row r="1" spans="2:6">
      <c r="B1" s="70"/>
      <c r="C1" s="71"/>
      <c r="D1" s="71"/>
      <c r="E1" s="71"/>
      <c r="F1" s="72"/>
    </row>
    <row r="2" spans="2:6" ht="21.75" customHeight="1">
      <c r="B2" s="118" t="s">
        <v>201</v>
      </c>
      <c r="C2" s="119"/>
      <c r="D2" s="119"/>
      <c r="E2" s="119"/>
      <c r="F2" s="120"/>
    </row>
    <row r="3" spans="2:6" ht="15.75">
      <c r="B3" s="121" t="s">
        <v>202</v>
      </c>
      <c r="C3" s="122"/>
      <c r="D3" s="122"/>
      <c r="E3" s="122"/>
      <c r="F3" s="123"/>
    </row>
    <row r="4" spans="2:6" ht="15.75">
      <c r="B4" s="124" t="s">
        <v>203</v>
      </c>
      <c r="C4" s="125"/>
      <c r="D4" s="125"/>
      <c r="E4" s="125"/>
      <c r="F4" s="126"/>
    </row>
    <row r="5" spans="2:6">
      <c r="B5" s="64"/>
      <c r="C5" s="65"/>
      <c r="D5" s="65"/>
      <c r="E5" s="65"/>
      <c r="F5" s="66"/>
    </row>
    <row r="6" spans="2:6">
      <c r="B6" s="64"/>
      <c r="C6" s="65"/>
      <c r="D6" s="65"/>
      <c r="E6" s="65"/>
      <c r="F6" s="66"/>
    </row>
    <row r="7" spans="2:6">
      <c r="B7" s="67"/>
      <c r="C7" s="68"/>
      <c r="D7" s="68"/>
      <c r="E7" s="68"/>
      <c r="F7" s="69"/>
    </row>
    <row r="8" spans="2:6">
      <c r="B8" s="97" t="s">
        <v>196</v>
      </c>
      <c r="C8" s="97"/>
      <c r="D8" s="97"/>
      <c r="E8" s="97"/>
      <c r="F8" s="97"/>
    </row>
    <row r="9" spans="2:6">
      <c r="B9" s="98"/>
      <c r="C9" s="98"/>
      <c r="D9" s="98"/>
      <c r="E9" s="98"/>
      <c r="F9" s="98"/>
    </row>
    <row r="10" spans="2:6" ht="24">
      <c r="B10" s="5"/>
      <c r="C10" s="6" t="s">
        <v>21</v>
      </c>
      <c r="D10" s="6" t="s">
        <v>22</v>
      </c>
      <c r="E10" s="6" t="s">
        <v>23</v>
      </c>
      <c r="F10" s="55" t="s">
        <v>24</v>
      </c>
    </row>
    <row r="11" spans="2:6" s="46" customFormat="1" ht="20.100000000000001" customHeight="1">
      <c r="B11" s="80" t="s">
        <v>191</v>
      </c>
      <c r="C11" s="81" t="s">
        <v>147</v>
      </c>
      <c r="D11" s="82">
        <v>0</v>
      </c>
      <c r="E11" s="83">
        <v>600</v>
      </c>
      <c r="F11" s="84">
        <f t="shared" ref="F11:F39" si="0">D11*E11</f>
        <v>0</v>
      </c>
    </row>
    <row r="12" spans="2:6" s="46" customFormat="1" ht="20.100000000000001" customHeight="1">
      <c r="B12" s="80" t="s">
        <v>192</v>
      </c>
      <c r="C12" s="81" t="s">
        <v>147</v>
      </c>
      <c r="D12" s="82">
        <v>0</v>
      </c>
      <c r="E12" s="83">
        <v>700</v>
      </c>
      <c r="F12" s="84">
        <f t="shared" si="0"/>
        <v>0</v>
      </c>
    </row>
    <row r="13" spans="2:6" s="46" customFormat="1" ht="20.100000000000001" customHeight="1">
      <c r="B13" s="80" t="s">
        <v>193</v>
      </c>
      <c r="C13" s="81" t="s">
        <v>147</v>
      </c>
      <c r="D13" s="82">
        <v>0</v>
      </c>
      <c r="E13" s="83">
        <v>950</v>
      </c>
      <c r="F13" s="84">
        <f>D13*E13</f>
        <v>0</v>
      </c>
    </row>
    <row r="14" spans="2:6" ht="20.100000000000001" customHeight="1">
      <c r="B14" s="45" t="s">
        <v>165</v>
      </c>
      <c r="C14" s="42" t="s">
        <v>26</v>
      </c>
      <c r="D14" s="37">
        <v>0</v>
      </c>
      <c r="E14" s="13">
        <v>300</v>
      </c>
      <c r="F14" s="56">
        <f t="shared" si="0"/>
        <v>0</v>
      </c>
    </row>
    <row r="15" spans="2:6" ht="20.100000000000001" customHeight="1">
      <c r="B15" s="41" t="s">
        <v>145</v>
      </c>
      <c r="C15" s="42" t="s">
        <v>147</v>
      </c>
      <c r="D15" s="37">
        <v>0</v>
      </c>
      <c r="E15" s="13">
        <v>400</v>
      </c>
      <c r="F15" s="56">
        <f t="shared" si="0"/>
        <v>0</v>
      </c>
    </row>
    <row r="16" spans="2:6" s="54" customFormat="1" ht="20.100000000000001" customHeight="1">
      <c r="B16" s="89" t="s">
        <v>146</v>
      </c>
      <c r="C16" s="90" t="s">
        <v>147</v>
      </c>
      <c r="D16" s="52">
        <v>0</v>
      </c>
      <c r="E16" s="53">
        <v>500</v>
      </c>
      <c r="F16" s="56">
        <f t="shared" si="0"/>
        <v>0</v>
      </c>
    </row>
    <row r="17" spans="2:6" ht="20.100000000000001" customHeight="1">
      <c r="B17" s="77" t="s">
        <v>148</v>
      </c>
      <c r="C17" s="42" t="s">
        <v>25</v>
      </c>
      <c r="D17" s="37">
        <v>0</v>
      </c>
      <c r="E17" s="13">
        <v>15000</v>
      </c>
      <c r="F17" s="56">
        <f t="shared" si="0"/>
        <v>0</v>
      </c>
    </row>
    <row r="18" spans="2:6" ht="20.100000000000001" customHeight="1">
      <c r="B18" s="45" t="s">
        <v>166</v>
      </c>
      <c r="C18" s="42" t="s">
        <v>25</v>
      </c>
      <c r="D18" s="37">
        <v>0</v>
      </c>
      <c r="E18" s="13">
        <v>1500</v>
      </c>
      <c r="F18" s="56">
        <f t="shared" si="0"/>
        <v>0</v>
      </c>
    </row>
    <row r="19" spans="2:6" ht="20.100000000000001" customHeight="1">
      <c r="B19" s="45" t="s">
        <v>167</v>
      </c>
      <c r="C19" s="42" t="s">
        <v>25</v>
      </c>
      <c r="D19" s="37">
        <v>0</v>
      </c>
      <c r="E19" s="13">
        <v>3000</v>
      </c>
      <c r="F19" s="56">
        <f t="shared" si="0"/>
        <v>0</v>
      </c>
    </row>
    <row r="20" spans="2:6" ht="20.100000000000001" customHeight="1">
      <c r="B20" s="77" t="s">
        <v>205</v>
      </c>
      <c r="C20" s="42" t="s">
        <v>25</v>
      </c>
      <c r="D20" s="37">
        <v>0</v>
      </c>
      <c r="E20" s="13">
        <v>5000</v>
      </c>
      <c r="F20" s="56">
        <f t="shared" si="0"/>
        <v>0</v>
      </c>
    </row>
    <row r="21" spans="2:6" ht="20.100000000000001" customHeight="1">
      <c r="B21" s="44" t="s">
        <v>164</v>
      </c>
      <c r="C21" s="42" t="s">
        <v>25</v>
      </c>
      <c r="D21" s="37">
        <v>0</v>
      </c>
      <c r="E21" s="13">
        <v>400</v>
      </c>
      <c r="F21" s="56">
        <f t="shared" si="0"/>
        <v>0</v>
      </c>
    </row>
    <row r="22" spans="2:6" ht="20.100000000000001" customHeight="1">
      <c r="B22" s="41" t="s">
        <v>151</v>
      </c>
      <c r="C22" s="42" t="s">
        <v>25</v>
      </c>
      <c r="D22" s="37">
        <v>0</v>
      </c>
      <c r="E22" s="13">
        <v>1500</v>
      </c>
      <c r="F22" s="56">
        <f t="shared" si="0"/>
        <v>0</v>
      </c>
    </row>
    <row r="23" spans="2:6" ht="20.100000000000001" customHeight="1">
      <c r="B23" s="41" t="s">
        <v>152</v>
      </c>
      <c r="C23" s="42" t="s">
        <v>25</v>
      </c>
      <c r="D23" s="37">
        <v>0</v>
      </c>
      <c r="E23" s="13">
        <v>2000</v>
      </c>
      <c r="F23" s="56">
        <f t="shared" si="0"/>
        <v>0</v>
      </c>
    </row>
    <row r="24" spans="2:6" ht="20.100000000000001" customHeight="1">
      <c r="B24" s="41" t="s">
        <v>153</v>
      </c>
      <c r="C24" s="42" t="s">
        <v>25</v>
      </c>
      <c r="D24" s="37">
        <v>0</v>
      </c>
      <c r="E24" s="13">
        <v>2000</v>
      </c>
      <c r="F24" s="56">
        <f t="shared" si="0"/>
        <v>0</v>
      </c>
    </row>
    <row r="25" spans="2:6" s="46" customFormat="1" ht="20.100000000000001" customHeight="1">
      <c r="B25" s="89" t="s">
        <v>204</v>
      </c>
      <c r="C25" s="90" t="s">
        <v>25</v>
      </c>
      <c r="D25" s="91">
        <v>0</v>
      </c>
      <c r="E25" s="83">
        <v>2000</v>
      </c>
      <c r="F25" s="84">
        <f t="shared" si="0"/>
        <v>0</v>
      </c>
    </row>
    <row r="26" spans="2:6" s="46" customFormat="1" ht="20.100000000000001" customHeight="1">
      <c r="B26" s="89" t="s">
        <v>149</v>
      </c>
      <c r="C26" s="90" t="s">
        <v>25</v>
      </c>
      <c r="D26" s="91">
        <v>0</v>
      </c>
      <c r="E26" s="83">
        <v>500</v>
      </c>
      <c r="F26" s="84">
        <f t="shared" si="0"/>
        <v>0</v>
      </c>
    </row>
    <row r="27" spans="2:6" s="51" customFormat="1" ht="20.100000000000001" customHeight="1">
      <c r="B27" s="47" t="s">
        <v>141</v>
      </c>
      <c r="C27" s="48" t="s">
        <v>25</v>
      </c>
      <c r="D27" s="49">
        <v>0</v>
      </c>
      <c r="E27" s="50">
        <v>600</v>
      </c>
      <c r="F27" s="57">
        <f t="shared" si="0"/>
        <v>0</v>
      </c>
    </row>
    <row r="28" spans="2:6" ht="20.100000000000001" customHeight="1">
      <c r="B28" s="77" t="s">
        <v>142</v>
      </c>
      <c r="C28" s="42" t="s">
        <v>25</v>
      </c>
      <c r="D28" s="37">
        <v>0</v>
      </c>
      <c r="E28" s="13">
        <v>1200</v>
      </c>
      <c r="F28" s="56">
        <f t="shared" si="0"/>
        <v>0</v>
      </c>
    </row>
    <row r="29" spans="2:6" ht="20.100000000000001" customHeight="1">
      <c r="B29" s="41" t="s">
        <v>140</v>
      </c>
      <c r="C29" s="42" t="s">
        <v>25</v>
      </c>
      <c r="D29" s="37">
        <v>0</v>
      </c>
      <c r="E29" s="13">
        <v>600</v>
      </c>
      <c r="F29" s="56">
        <f t="shared" si="0"/>
        <v>0</v>
      </c>
    </row>
    <row r="30" spans="2:6" s="51" customFormat="1" ht="20.100000000000001" customHeight="1">
      <c r="B30" s="47" t="s">
        <v>206</v>
      </c>
      <c r="C30" s="48" t="s">
        <v>25</v>
      </c>
      <c r="D30" s="49">
        <f>D27</f>
        <v>0</v>
      </c>
      <c r="E30" s="50">
        <v>300</v>
      </c>
      <c r="F30" s="57">
        <f t="shared" si="0"/>
        <v>0</v>
      </c>
    </row>
    <row r="31" spans="2:6" ht="20.100000000000001" customHeight="1">
      <c r="B31" s="41" t="s">
        <v>143</v>
      </c>
      <c r="C31" s="42" t="s">
        <v>25</v>
      </c>
      <c r="D31" s="37">
        <v>0</v>
      </c>
      <c r="E31" s="13">
        <v>1200</v>
      </c>
      <c r="F31" s="56">
        <f t="shared" si="0"/>
        <v>0</v>
      </c>
    </row>
    <row r="32" spans="2:6" ht="20.100000000000001" customHeight="1">
      <c r="B32" s="77" t="s">
        <v>194</v>
      </c>
      <c r="C32" s="42" t="s">
        <v>25</v>
      </c>
      <c r="D32" s="37">
        <v>0</v>
      </c>
      <c r="E32" s="13">
        <v>3000</v>
      </c>
      <c r="F32" s="56">
        <f t="shared" si="0"/>
        <v>0</v>
      </c>
    </row>
    <row r="33" spans="2:9" ht="20.100000000000001" customHeight="1">
      <c r="B33" s="41" t="s">
        <v>144</v>
      </c>
      <c r="C33" s="42" t="s">
        <v>25</v>
      </c>
      <c r="D33" s="37">
        <v>0</v>
      </c>
      <c r="E33" s="13">
        <v>1500</v>
      </c>
      <c r="F33" s="56">
        <f t="shared" si="0"/>
        <v>0</v>
      </c>
    </row>
    <row r="34" spans="2:9" ht="20.100000000000001" customHeight="1">
      <c r="B34" s="77" t="s">
        <v>156</v>
      </c>
      <c r="C34" s="42" t="s">
        <v>25</v>
      </c>
      <c r="D34" s="37">
        <v>0</v>
      </c>
      <c r="E34" s="13">
        <v>2400</v>
      </c>
      <c r="F34" s="56">
        <f t="shared" si="0"/>
        <v>0</v>
      </c>
    </row>
    <row r="35" spans="2:9" ht="20.100000000000001" customHeight="1">
      <c r="B35" s="77" t="s">
        <v>195</v>
      </c>
      <c r="C35" s="42" t="s">
        <v>25</v>
      </c>
      <c r="D35" s="37">
        <v>0</v>
      </c>
      <c r="E35" s="13">
        <v>3000</v>
      </c>
      <c r="F35" s="56">
        <f>D35*E35</f>
        <v>0</v>
      </c>
    </row>
    <row r="36" spans="2:9" ht="20.100000000000001" customHeight="1">
      <c r="B36" s="41" t="s">
        <v>150</v>
      </c>
      <c r="C36" s="42" t="s">
        <v>25</v>
      </c>
      <c r="D36" s="37">
        <v>0</v>
      </c>
      <c r="E36" s="13">
        <v>5000</v>
      </c>
      <c r="F36" s="56">
        <f t="shared" si="0"/>
        <v>0</v>
      </c>
    </row>
    <row r="37" spans="2:9" ht="20.100000000000001" customHeight="1">
      <c r="B37" s="92" t="s">
        <v>207</v>
      </c>
      <c r="C37" s="42" t="s">
        <v>25</v>
      </c>
      <c r="D37" s="37">
        <v>0</v>
      </c>
      <c r="E37" s="13">
        <v>15000</v>
      </c>
      <c r="F37" s="56">
        <f t="shared" si="0"/>
        <v>0</v>
      </c>
    </row>
    <row r="38" spans="2:9" ht="20.100000000000001" customHeight="1">
      <c r="B38" s="39" t="s">
        <v>154</v>
      </c>
      <c r="C38" s="42" t="s">
        <v>25</v>
      </c>
      <c r="D38" s="37">
        <v>0</v>
      </c>
      <c r="E38" s="13">
        <v>400</v>
      </c>
      <c r="F38" s="56">
        <f t="shared" si="0"/>
        <v>0</v>
      </c>
    </row>
    <row r="39" spans="2:9" ht="20.100000000000001" customHeight="1">
      <c r="B39" s="39" t="s">
        <v>155</v>
      </c>
      <c r="C39" s="6"/>
      <c r="D39" s="37">
        <v>0</v>
      </c>
      <c r="E39" s="13">
        <v>4000</v>
      </c>
      <c r="F39" s="56">
        <f t="shared" si="0"/>
        <v>0</v>
      </c>
    </row>
    <row r="40" spans="2:9" s="26" customFormat="1" ht="20.100000000000001" customHeight="1">
      <c r="B40" s="93" t="s">
        <v>127</v>
      </c>
      <c r="C40" s="94"/>
      <c r="D40" s="94"/>
      <c r="E40" s="94"/>
      <c r="F40" s="95"/>
    </row>
    <row r="41" spans="2:9" s="26" customFormat="1" ht="20.100000000000001" customHeight="1">
      <c r="B41" s="96" t="s">
        <v>208</v>
      </c>
      <c r="C41" s="96"/>
      <c r="D41" s="96"/>
      <c r="E41" s="96"/>
      <c r="F41" s="96"/>
      <c r="G41" s="96"/>
      <c r="H41" s="96"/>
      <c r="I41" s="1"/>
    </row>
    <row r="42" spans="2:9" s="26" customFormat="1" ht="20.100000000000001" customHeight="1">
      <c r="B42"/>
      <c r="C42" s="85"/>
      <c r="D42" s="86"/>
      <c r="E42" s="87"/>
      <c r="F42" s="88"/>
    </row>
    <row r="43" spans="2:9" ht="27" customHeight="1">
      <c r="E43" s="32" t="s">
        <v>27</v>
      </c>
      <c r="F43" s="58">
        <f>SUM(F11:F39)</f>
        <v>0</v>
      </c>
    </row>
  </sheetData>
  <mergeCells count="7">
    <mergeCell ref="B40:F40"/>
    <mergeCell ref="B41:H41"/>
    <mergeCell ref="B8:F8"/>
    <mergeCell ref="B9:F9"/>
    <mergeCell ref="B2:F2"/>
    <mergeCell ref="B3:F3"/>
    <mergeCell ref="B4:F4"/>
  </mergeCells>
  <phoneticPr fontId="38" type="noConversion"/>
  <hyperlinks>
    <hyperlink ref="B2" r:id="rId1"/>
    <hyperlink ref="B4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249977111117893"/>
  </sheetPr>
  <dimension ref="A1:N29"/>
  <sheetViews>
    <sheetView workbookViewId="0"/>
  </sheetViews>
  <sheetFormatPr defaultRowHeight="15"/>
  <cols>
    <col min="1" max="1" width="62.28515625" customWidth="1"/>
    <col min="2" max="2" width="10.85546875" customWidth="1"/>
    <col min="3" max="3" width="8.5703125" customWidth="1"/>
    <col min="4" max="4" width="11.140625" customWidth="1"/>
    <col min="5" max="5" width="14.42578125" customWidth="1"/>
    <col min="7" max="7" width="4.140625" customWidth="1"/>
  </cols>
  <sheetData>
    <row r="1" spans="1:14">
      <c r="A1" s="70"/>
      <c r="B1" s="71"/>
      <c r="C1" s="71"/>
      <c r="D1" s="71"/>
      <c r="E1" s="72"/>
    </row>
    <row r="2" spans="1:14">
      <c r="A2" s="73"/>
      <c r="B2" s="74"/>
      <c r="C2" s="74"/>
      <c r="D2" s="74"/>
      <c r="E2" s="75"/>
      <c r="H2" s="100" t="s">
        <v>54</v>
      </c>
      <c r="I2" s="100"/>
      <c r="J2" s="100"/>
      <c r="K2" s="100"/>
    </row>
    <row r="3" spans="1:14">
      <c r="A3" s="64"/>
      <c r="B3" s="65"/>
      <c r="C3" s="65"/>
      <c r="D3" s="65"/>
      <c r="E3" s="66"/>
    </row>
    <row r="4" spans="1:14">
      <c r="A4" s="64"/>
      <c r="B4" s="65"/>
      <c r="C4" s="65"/>
      <c r="D4" s="65"/>
      <c r="E4" s="66"/>
      <c r="H4" s="12" t="s">
        <v>30</v>
      </c>
      <c r="I4" s="12"/>
      <c r="J4" s="12" t="s">
        <v>31</v>
      </c>
      <c r="K4" s="12"/>
    </row>
    <row r="5" spans="1:14">
      <c r="A5" s="64"/>
      <c r="B5" s="65"/>
      <c r="C5" s="65"/>
      <c r="D5" s="65"/>
      <c r="E5" s="66"/>
      <c r="H5" s="12" t="s">
        <v>32</v>
      </c>
      <c r="I5" s="12"/>
      <c r="J5" s="12" t="s">
        <v>33</v>
      </c>
      <c r="K5" s="12"/>
    </row>
    <row r="6" spans="1:14">
      <c r="A6" s="64"/>
      <c r="B6" s="65"/>
      <c r="C6" s="65"/>
      <c r="D6" s="65"/>
      <c r="E6" s="66"/>
      <c r="H6" s="12" t="s">
        <v>34</v>
      </c>
      <c r="I6" s="12"/>
      <c r="J6" s="12" t="s">
        <v>35</v>
      </c>
      <c r="K6" s="12"/>
    </row>
    <row r="7" spans="1:14" ht="15" customHeight="1">
      <c r="A7" s="67"/>
      <c r="B7" s="68"/>
      <c r="C7" s="68"/>
      <c r="D7" s="68"/>
      <c r="E7" s="69"/>
    </row>
    <row r="8" spans="1:14">
      <c r="A8" s="97" t="s">
        <v>198</v>
      </c>
      <c r="B8" s="97"/>
      <c r="C8" s="97"/>
      <c r="D8" s="97"/>
      <c r="E8" s="97"/>
    </row>
    <row r="9" spans="1:14">
      <c r="A9" s="98"/>
      <c r="B9" s="98"/>
      <c r="C9" s="98"/>
      <c r="D9" s="98"/>
      <c r="E9" s="98"/>
    </row>
    <row r="10" spans="1:14" ht="31.5" customHeight="1">
      <c r="A10" s="5" t="s">
        <v>20</v>
      </c>
      <c r="B10" s="6" t="s">
        <v>21</v>
      </c>
      <c r="C10" s="6" t="s">
        <v>22</v>
      </c>
      <c r="D10" s="6" t="s">
        <v>23</v>
      </c>
      <c r="E10" s="6" t="s">
        <v>24</v>
      </c>
    </row>
    <row r="11" spans="1:14" ht="20.100000000000001" customHeight="1">
      <c r="A11" s="38" t="s">
        <v>50</v>
      </c>
      <c r="B11" s="10" t="s">
        <v>25</v>
      </c>
      <c r="C11" s="8">
        <v>0</v>
      </c>
      <c r="D11" s="13" t="s">
        <v>49</v>
      </c>
      <c r="E11" s="6"/>
      <c r="F11" s="101" t="s">
        <v>55</v>
      </c>
      <c r="G11" s="102"/>
      <c r="H11" s="102"/>
      <c r="I11" s="102"/>
      <c r="J11" s="102"/>
      <c r="K11" s="102"/>
      <c r="L11" s="102"/>
    </row>
    <row r="12" spans="1:14" ht="20.100000000000001" customHeight="1">
      <c r="A12" s="38" t="s">
        <v>51</v>
      </c>
      <c r="B12" s="10" t="s">
        <v>25</v>
      </c>
      <c r="C12" s="8">
        <v>0</v>
      </c>
      <c r="D12" s="13" t="s">
        <v>49</v>
      </c>
      <c r="E12" s="6"/>
    </row>
    <row r="13" spans="1:14" ht="20.100000000000001" customHeight="1">
      <c r="A13" s="38" t="s">
        <v>52</v>
      </c>
      <c r="B13" s="10" t="s">
        <v>25</v>
      </c>
      <c r="C13" s="8">
        <v>0</v>
      </c>
      <c r="D13" s="13" t="s">
        <v>49</v>
      </c>
      <c r="E13" s="6"/>
      <c r="F13" s="14" t="s">
        <v>0</v>
      </c>
      <c r="G13" s="15" t="s">
        <v>56</v>
      </c>
      <c r="H13" s="15"/>
      <c r="I13" s="15"/>
      <c r="J13" s="15"/>
      <c r="K13" s="15"/>
      <c r="L13" s="15"/>
      <c r="M13" s="15"/>
      <c r="N13" s="15"/>
    </row>
    <row r="14" spans="1:14" ht="20.100000000000001" customHeight="1">
      <c r="A14" s="78" t="s">
        <v>29</v>
      </c>
      <c r="B14" s="10" t="s">
        <v>25</v>
      </c>
      <c r="C14" s="8">
        <v>0</v>
      </c>
      <c r="D14" s="9">
        <v>12000</v>
      </c>
      <c r="E14" s="7">
        <f>C14*D14</f>
        <v>0</v>
      </c>
      <c r="F14" s="14" t="s">
        <v>1</v>
      </c>
      <c r="G14" s="15" t="s">
        <v>8</v>
      </c>
      <c r="H14" s="15"/>
      <c r="I14" s="15"/>
      <c r="J14" s="15"/>
      <c r="K14" s="15"/>
      <c r="L14" s="15"/>
      <c r="M14" s="15"/>
      <c r="N14" s="15"/>
    </row>
    <row r="15" spans="1:14" ht="20.100000000000001" customHeight="1">
      <c r="A15" s="40" t="s">
        <v>36</v>
      </c>
      <c r="B15" s="10" t="s">
        <v>25</v>
      </c>
      <c r="C15" s="8">
        <v>0</v>
      </c>
      <c r="D15" s="9">
        <v>14000</v>
      </c>
      <c r="E15" s="7">
        <f t="shared" ref="E15:E25" si="0">C15*D15</f>
        <v>0</v>
      </c>
      <c r="F15" s="14" t="s">
        <v>2</v>
      </c>
      <c r="G15" s="15" t="s">
        <v>57</v>
      </c>
      <c r="H15" s="15"/>
      <c r="I15" s="15"/>
      <c r="J15" s="15"/>
      <c r="K15" s="15"/>
      <c r="L15" s="15"/>
      <c r="M15" s="15"/>
      <c r="N15" s="15"/>
    </row>
    <row r="16" spans="1:14" ht="20.100000000000001" customHeight="1">
      <c r="A16" s="40" t="s">
        <v>37</v>
      </c>
      <c r="B16" s="10" t="s">
        <v>25</v>
      </c>
      <c r="C16" s="8">
        <v>0</v>
      </c>
      <c r="D16" s="9">
        <v>15000</v>
      </c>
      <c r="E16" s="7">
        <f t="shared" si="0"/>
        <v>0</v>
      </c>
      <c r="F16" s="14" t="s">
        <v>3</v>
      </c>
      <c r="G16" s="15" t="s">
        <v>60</v>
      </c>
      <c r="H16" s="15"/>
      <c r="I16" s="15"/>
      <c r="J16" s="15"/>
      <c r="K16" s="15"/>
      <c r="L16" s="15"/>
      <c r="M16" s="15"/>
      <c r="N16" s="15"/>
    </row>
    <row r="17" spans="1:14" ht="20.100000000000001" customHeight="1">
      <c r="A17" s="40" t="s">
        <v>38</v>
      </c>
      <c r="B17" s="10" t="s">
        <v>25</v>
      </c>
      <c r="C17" s="8">
        <v>0</v>
      </c>
      <c r="D17" s="9">
        <v>17000</v>
      </c>
      <c r="E17" s="7">
        <f t="shared" si="0"/>
        <v>0</v>
      </c>
      <c r="F17" s="14" t="s">
        <v>58</v>
      </c>
      <c r="G17" s="15" t="s">
        <v>59</v>
      </c>
      <c r="H17" s="15"/>
      <c r="I17" s="15"/>
      <c r="J17" s="15"/>
      <c r="K17" s="15"/>
      <c r="L17" s="15"/>
      <c r="M17" s="15"/>
      <c r="N17" s="15"/>
    </row>
    <row r="18" spans="1:14" ht="20.100000000000001" customHeight="1">
      <c r="A18" s="40" t="s">
        <v>39</v>
      </c>
      <c r="B18" s="10" t="s">
        <v>25</v>
      </c>
      <c r="C18" s="8">
        <v>0</v>
      </c>
      <c r="D18" s="9">
        <v>19000</v>
      </c>
      <c r="E18" s="7">
        <f t="shared" si="0"/>
        <v>0</v>
      </c>
    </row>
    <row r="19" spans="1:14" ht="20.100000000000001" customHeight="1">
      <c r="A19" s="40" t="s">
        <v>40</v>
      </c>
      <c r="B19" s="10" t="s">
        <v>25</v>
      </c>
      <c r="C19" s="8">
        <v>0</v>
      </c>
      <c r="D19" s="9">
        <v>20000</v>
      </c>
      <c r="E19" s="7">
        <f t="shared" si="0"/>
        <v>0</v>
      </c>
    </row>
    <row r="20" spans="1:14" ht="20.100000000000001" customHeight="1">
      <c r="A20" s="40" t="s">
        <v>41</v>
      </c>
      <c r="B20" s="10" t="s">
        <v>25</v>
      </c>
      <c r="C20" s="8">
        <v>0</v>
      </c>
      <c r="D20" s="9">
        <v>22000</v>
      </c>
      <c r="E20" s="7">
        <f t="shared" si="0"/>
        <v>0</v>
      </c>
    </row>
    <row r="21" spans="1:14" ht="20.100000000000001" customHeight="1">
      <c r="A21" s="40" t="s">
        <v>42</v>
      </c>
      <c r="B21" s="10" t="s">
        <v>25</v>
      </c>
      <c r="C21" s="8">
        <v>0</v>
      </c>
      <c r="D21" s="9">
        <v>24000</v>
      </c>
      <c r="E21" s="7">
        <f t="shared" si="0"/>
        <v>0</v>
      </c>
    </row>
    <row r="22" spans="1:14" ht="20.100000000000001" customHeight="1">
      <c r="A22" s="40" t="s">
        <v>43</v>
      </c>
      <c r="B22" s="10" t="s">
        <v>25</v>
      </c>
      <c r="C22" s="8">
        <v>0</v>
      </c>
      <c r="D22" s="9">
        <v>26000</v>
      </c>
      <c r="E22" s="7">
        <f t="shared" si="0"/>
        <v>0</v>
      </c>
    </row>
    <row r="23" spans="1:14" ht="20.100000000000001" customHeight="1">
      <c r="A23" s="40" t="s">
        <v>44</v>
      </c>
      <c r="B23" s="10" t="s">
        <v>25</v>
      </c>
      <c r="C23" s="8">
        <v>0</v>
      </c>
      <c r="D23" s="9">
        <v>30000</v>
      </c>
      <c r="E23" s="7">
        <f t="shared" si="0"/>
        <v>0</v>
      </c>
    </row>
    <row r="24" spans="1:14" ht="20.100000000000001" customHeight="1">
      <c r="A24" s="40" t="s">
        <v>45</v>
      </c>
      <c r="B24" s="10" t="s">
        <v>25</v>
      </c>
      <c r="C24" s="8">
        <v>0</v>
      </c>
      <c r="D24" s="9">
        <v>34000</v>
      </c>
      <c r="E24" s="7">
        <f t="shared" si="0"/>
        <v>0</v>
      </c>
    </row>
    <row r="25" spans="1:14" ht="20.100000000000001" customHeight="1">
      <c r="A25" s="40" t="s">
        <v>46</v>
      </c>
      <c r="B25" s="10" t="s">
        <v>25</v>
      </c>
      <c r="C25" s="8">
        <v>0</v>
      </c>
      <c r="D25" s="9">
        <v>38000</v>
      </c>
      <c r="E25" s="7">
        <f t="shared" si="0"/>
        <v>0</v>
      </c>
    </row>
    <row r="26" spans="1:14" ht="27" customHeight="1">
      <c r="D26" s="32" t="s">
        <v>27</v>
      </c>
      <c r="E26" s="33">
        <f>SUM(E14:E25)</f>
        <v>0</v>
      </c>
    </row>
    <row r="29" spans="1:14">
      <c r="A29" s="99" t="s">
        <v>168</v>
      </c>
      <c r="B29" s="99"/>
      <c r="C29" s="99"/>
      <c r="D29" s="99"/>
      <c r="E29" s="99"/>
    </row>
  </sheetData>
  <mergeCells count="5">
    <mergeCell ref="A8:E8"/>
    <mergeCell ref="A9:E9"/>
    <mergeCell ref="A29:E29"/>
    <mergeCell ref="H2:K2"/>
    <mergeCell ref="F11:L11"/>
  </mergeCells>
  <phoneticPr fontId="38" type="noConversion"/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1:E33"/>
  <sheetViews>
    <sheetView workbookViewId="0"/>
  </sheetViews>
  <sheetFormatPr defaultRowHeight="15"/>
  <cols>
    <col min="1" max="1" width="49.7109375" customWidth="1"/>
    <col min="2" max="2" width="11.5703125" customWidth="1"/>
    <col min="4" max="4" width="10.42578125" customWidth="1"/>
    <col min="5" max="5" width="14.85546875" customWidth="1"/>
  </cols>
  <sheetData>
    <row r="1" spans="1:5">
      <c r="A1" s="70"/>
      <c r="B1" s="71"/>
      <c r="C1" s="71"/>
      <c r="D1" s="71"/>
      <c r="E1" s="72"/>
    </row>
    <row r="2" spans="1:5">
      <c r="A2" s="73"/>
      <c r="B2" s="74"/>
      <c r="C2" s="74"/>
      <c r="D2" s="74"/>
      <c r="E2" s="75"/>
    </row>
    <row r="3" spans="1:5">
      <c r="A3" s="64"/>
      <c r="B3" s="65"/>
      <c r="C3" s="65"/>
      <c r="D3" s="65"/>
      <c r="E3" s="66"/>
    </row>
    <row r="4" spans="1:5">
      <c r="A4" s="64"/>
      <c r="B4" s="65"/>
      <c r="C4" s="65"/>
      <c r="D4" s="65"/>
      <c r="E4" s="66"/>
    </row>
    <row r="5" spans="1:5">
      <c r="A5" s="64"/>
      <c r="B5" s="65"/>
      <c r="C5" s="65"/>
      <c r="D5" s="65"/>
      <c r="E5" s="66"/>
    </row>
    <row r="6" spans="1:5">
      <c r="A6" s="64"/>
      <c r="B6" s="65"/>
      <c r="C6" s="65"/>
      <c r="D6" s="65"/>
      <c r="E6" s="66"/>
    </row>
    <row r="7" spans="1:5" ht="15" customHeight="1">
      <c r="A7" s="67"/>
      <c r="B7" s="68"/>
      <c r="C7" s="68"/>
      <c r="D7" s="68"/>
      <c r="E7" s="69"/>
    </row>
    <row r="8" spans="1:5">
      <c r="A8" s="97" t="s">
        <v>197</v>
      </c>
      <c r="B8" s="97"/>
      <c r="C8" s="97"/>
      <c r="D8" s="97"/>
      <c r="E8" s="97"/>
    </row>
    <row r="9" spans="1:5">
      <c r="A9" s="98"/>
      <c r="B9" s="98"/>
      <c r="C9" s="98"/>
      <c r="D9" s="98"/>
      <c r="E9" s="98"/>
    </row>
    <row r="10" spans="1:5" ht="33.75" customHeight="1">
      <c r="A10" s="5" t="s">
        <v>20</v>
      </c>
      <c r="B10" s="6" t="s">
        <v>21</v>
      </c>
      <c r="C10" s="6" t="s">
        <v>22</v>
      </c>
      <c r="D10" s="6" t="s">
        <v>23</v>
      </c>
      <c r="E10" s="6" t="s">
        <v>24</v>
      </c>
    </row>
    <row r="11" spans="1:5" ht="20.100000000000001" customHeight="1">
      <c r="A11" s="17" t="s">
        <v>77</v>
      </c>
      <c r="B11" s="10" t="s">
        <v>25</v>
      </c>
      <c r="C11" s="8">
        <v>0</v>
      </c>
      <c r="D11" s="13">
        <v>5000</v>
      </c>
      <c r="E11" s="7">
        <f t="shared" ref="E11:E32" si="0">C11*D11</f>
        <v>0</v>
      </c>
    </row>
    <row r="12" spans="1:5" ht="20.100000000000001" customHeight="1">
      <c r="A12" s="17" t="s">
        <v>78</v>
      </c>
      <c r="B12" s="10" t="s">
        <v>25</v>
      </c>
      <c r="C12" s="8">
        <v>0</v>
      </c>
      <c r="D12" s="13">
        <v>6000</v>
      </c>
      <c r="E12" s="7">
        <f t="shared" si="0"/>
        <v>0</v>
      </c>
    </row>
    <row r="13" spans="1:5" ht="20.100000000000001" customHeight="1">
      <c r="A13" s="17" t="s">
        <v>79</v>
      </c>
      <c r="B13" s="10" t="s">
        <v>25</v>
      </c>
      <c r="C13" s="8">
        <v>0</v>
      </c>
      <c r="D13" s="13">
        <v>8000</v>
      </c>
      <c r="E13" s="7">
        <f t="shared" si="0"/>
        <v>0</v>
      </c>
    </row>
    <row r="14" spans="1:5" ht="20.100000000000001" customHeight="1">
      <c r="A14" s="17" t="s">
        <v>80</v>
      </c>
      <c r="B14" s="10" t="s">
        <v>25</v>
      </c>
      <c r="C14" s="8">
        <v>0</v>
      </c>
      <c r="D14" s="13">
        <v>9000</v>
      </c>
      <c r="E14" s="7">
        <f t="shared" si="0"/>
        <v>0</v>
      </c>
    </row>
    <row r="15" spans="1:5" ht="20.100000000000001" customHeight="1">
      <c r="A15" s="17" t="s">
        <v>81</v>
      </c>
      <c r="B15" s="10" t="s">
        <v>25</v>
      </c>
      <c r="C15" s="8">
        <v>0</v>
      </c>
      <c r="D15" s="13">
        <v>10000</v>
      </c>
      <c r="E15" s="7">
        <f t="shared" si="0"/>
        <v>0</v>
      </c>
    </row>
    <row r="16" spans="1:5" ht="20.100000000000001" customHeight="1">
      <c r="A16" s="17" t="s">
        <v>82</v>
      </c>
      <c r="B16" s="10" t="s">
        <v>25</v>
      </c>
      <c r="C16" s="8">
        <v>0</v>
      </c>
      <c r="D16" s="13">
        <v>11000</v>
      </c>
      <c r="E16" s="7">
        <f t="shared" si="0"/>
        <v>0</v>
      </c>
    </row>
    <row r="17" spans="1:5" ht="20.100000000000001" customHeight="1">
      <c r="A17" s="17" t="s">
        <v>83</v>
      </c>
      <c r="B17" s="10" t="s">
        <v>25</v>
      </c>
      <c r="C17" s="8">
        <v>0</v>
      </c>
      <c r="D17" s="13">
        <v>12000</v>
      </c>
      <c r="E17" s="7">
        <f t="shared" si="0"/>
        <v>0</v>
      </c>
    </row>
    <row r="18" spans="1:5" ht="20.100000000000001" customHeight="1">
      <c r="A18" s="17" t="s">
        <v>84</v>
      </c>
      <c r="B18" s="10" t="s">
        <v>25</v>
      </c>
      <c r="C18" s="8">
        <v>0</v>
      </c>
      <c r="D18" s="13">
        <v>14000</v>
      </c>
      <c r="E18" s="7">
        <f t="shared" si="0"/>
        <v>0</v>
      </c>
    </row>
    <row r="19" spans="1:5" ht="20.100000000000001" customHeight="1">
      <c r="A19" s="36" t="s">
        <v>133</v>
      </c>
      <c r="B19" s="10" t="s">
        <v>25</v>
      </c>
      <c r="C19" s="8">
        <v>0</v>
      </c>
      <c r="D19" s="13">
        <v>3000</v>
      </c>
      <c r="E19" s="7">
        <f t="shared" si="0"/>
        <v>0</v>
      </c>
    </row>
    <row r="20" spans="1:5" ht="20.100000000000001" customHeight="1">
      <c r="A20" s="17" t="s">
        <v>85</v>
      </c>
      <c r="B20" s="10" t="s">
        <v>25</v>
      </c>
      <c r="C20" s="8">
        <v>0</v>
      </c>
      <c r="D20" s="13">
        <v>5000</v>
      </c>
      <c r="E20" s="7">
        <f t="shared" si="0"/>
        <v>0</v>
      </c>
    </row>
    <row r="21" spans="1:5" ht="20.100000000000001" customHeight="1">
      <c r="A21" s="17" t="s">
        <v>86</v>
      </c>
      <c r="B21" s="10" t="s">
        <v>25</v>
      </c>
      <c r="C21" s="8">
        <v>0</v>
      </c>
      <c r="D21" s="13">
        <v>1500</v>
      </c>
      <c r="E21" s="7">
        <f t="shared" si="0"/>
        <v>0</v>
      </c>
    </row>
    <row r="22" spans="1:5" ht="20.100000000000001" customHeight="1">
      <c r="A22" s="17" t="s">
        <v>87</v>
      </c>
      <c r="B22" s="10" t="s">
        <v>26</v>
      </c>
      <c r="C22" s="8">
        <v>0</v>
      </c>
      <c r="D22" s="13">
        <v>70</v>
      </c>
      <c r="E22" s="7">
        <f t="shared" si="0"/>
        <v>0</v>
      </c>
    </row>
    <row r="23" spans="1:5" ht="20.100000000000001" customHeight="1">
      <c r="A23" s="17" t="s">
        <v>88</v>
      </c>
      <c r="B23" s="10" t="s">
        <v>26</v>
      </c>
      <c r="C23" s="8">
        <v>0</v>
      </c>
      <c r="D23" s="13">
        <v>90</v>
      </c>
      <c r="E23" s="7">
        <f t="shared" si="0"/>
        <v>0</v>
      </c>
    </row>
    <row r="24" spans="1:5" ht="20.100000000000001" customHeight="1">
      <c r="A24" s="17" t="s">
        <v>90</v>
      </c>
      <c r="B24" s="10" t="s">
        <v>25</v>
      </c>
      <c r="C24" s="8">
        <v>0</v>
      </c>
      <c r="D24" s="13">
        <v>1500</v>
      </c>
      <c r="E24" s="7">
        <f t="shared" si="0"/>
        <v>0</v>
      </c>
    </row>
    <row r="25" spans="1:5" ht="20.100000000000001" customHeight="1">
      <c r="A25" s="17" t="s">
        <v>89</v>
      </c>
      <c r="B25" s="10" t="s">
        <v>26</v>
      </c>
      <c r="C25" s="8">
        <v>0</v>
      </c>
      <c r="D25" s="13">
        <v>1000</v>
      </c>
      <c r="E25" s="7">
        <f t="shared" si="0"/>
        <v>0</v>
      </c>
    </row>
    <row r="26" spans="1:5" ht="20.100000000000001" customHeight="1">
      <c r="A26" s="36" t="s">
        <v>134</v>
      </c>
      <c r="B26" s="10" t="s">
        <v>26</v>
      </c>
      <c r="C26" s="8">
        <v>0</v>
      </c>
      <c r="D26" s="13">
        <v>300</v>
      </c>
      <c r="E26" s="7">
        <f t="shared" si="0"/>
        <v>0</v>
      </c>
    </row>
    <row r="27" spans="1:5" ht="20.100000000000001" customHeight="1">
      <c r="A27" s="36" t="s">
        <v>135</v>
      </c>
      <c r="B27" s="10" t="s">
        <v>26</v>
      </c>
      <c r="C27" s="8">
        <v>0</v>
      </c>
      <c r="D27" s="13">
        <v>600</v>
      </c>
      <c r="E27" s="7">
        <f t="shared" si="0"/>
        <v>0</v>
      </c>
    </row>
    <row r="28" spans="1:5" ht="20.100000000000001" customHeight="1">
      <c r="A28" s="36" t="s">
        <v>136</v>
      </c>
      <c r="B28" s="10" t="s">
        <v>26</v>
      </c>
      <c r="C28" s="8">
        <v>0</v>
      </c>
      <c r="D28" s="13">
        <v>300</v>
      </c>
      <c r="E28" s="7">
        <f t="shared" si="0"/>
        <v>0</v>
      </c>
    </row>
    <row r="29" spans="1:5" ht="20.100000000000001" customHeight="1">
      <c r="A29" s="79" t="s">
        <v>190</v>
      </c>
      <c r="B29" s="10" t="s">
        <v>26</v>
      </c>
      <c r="C29" s="8">
        <v>0</v>
      </c>
      <c r="D29" s="13">
        <v>400</v>
      </c>
      <c r="E29" s="7">
        <f t="shared" si="0"/>
        <v>0</v>
      </c>
    </row>
    <row r="30" spans="1:5" ht="20.100000000000001" customHeight="1">
      <c r="A30" s="36" t="s">
        <v>138</v>
      </c>
      <c r="B30" s="10" t="s">
        <v>26</v>
      </c>
      <c r="C30" s="8">
        <v>0</v>
      </c>
      <c r="D30" s="13">
        <v>500</v>
      </c>
      <c r="E30" s="7">
        <f t="shared" si="0"/>
        <v>0</v>
      </c>
    </row>
    <row r="31" spans="1:5" ht="20.100000000000001" customHeight="1">
      <c r="A31" s="36" t="s">
        <v>139</v>
      </c>
      <c r="B31" s="10" t="s">
        <v>26</v>
      </c>
      <c r="C31" s="8">
        <v>0</v>
      </c>
      <c r="D31" s="13">
        <v>500</v>
      </c>
      <c r="E31" s="7">
        <f t="shared" si="0"/>
        <v>0</v>
      </c>
    </row>
    <row r="32" spans="1:5" ht="20.100000000000001" customHeight="1">
      <c r="A32" s="36" t="s">
        <v>137</v>
      </c>
      <c r="B32" s="37" t="s">
        <v>25</v>
      </c>
      <c r="C32" s="8">
        <v>0</v>
      </c>
      <c r="D32" s="13">
        <v>0</v>
      </c>
      <c r="E32" s="7">
        <f t="shared" si="0"/>
        <v>0</v>
      </c>
    </row>
    <row r="33" spans="4:5" ht="27" customHeight="1">
      <c r="D33" s="32" t="s">
        <v>27</v>
      </c>
      <c r="E33" s="33">
        <f>SUM(E11:E32)</f>
        <v>0</v>
      </c>
    </row>
  </sheetData>
  <mergeCells count="2">
    <mergeCell ref="A8:E8"/>
    <mergeCell ref="A9:E9"/>
  </mergeCells>
  <phoneticPr fontId="38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 tint="0.499984740745262"/>
  </sheetPr>
  <dimension ref="A1:M22"/>
  <sheetViews>
    <sheetView workbookViewId="0"/>
  </sheetViews>
  <sheetFormatPr defaultRowHeight="15"/>
  <cols>
    <col min="1" max="1" width="65.5703125" customWidth="1"/>
    <col min="2" max="2" width="10.42578125" customWidth="1"/>
    <col min="3" max="3" width="8.5703125" customWidth="1"/>
    <col min="4" max="4" width="11.140625" customWidth="1"/>
    <col min="5" max="5" width="15.7109375" customWidth="1"/>
    <col min="6" max="6" width="11" customWidth="1"/>
    <col min="7" max="7" width="42.42578125" customWidth="1"/>
    <col min="8" max="8" width="14.85546875" customWidth="1"/>
    <col min="9" max="9" width="21" customWidth="1"/>
  </cols>
  <sheetData>
    <row r="1" spans="1:13">
      <c r="A1" s="62"/>
      <c r="B1" s="62"/>
      <c r="C1" s="62"/>
      <c r="D1" s="62"/>
      <c r="E1" s="62"/>
      <c r="F1" s="103" t="s">
        <v>19</v>
      </c>
      <c r="G1" s="104"/>
      <c r="H1" s="104"/>
      <c r="I1" s="104"/>
    </row>
    <row r="2" spans="1:13">
      <c r="A2" s="63"/>
      <c r="B2" s="63"/>
      <c r="C2" s="63"/>
      <c r="D2" s="63"/>
      <c r="E2" s="63"/>
      <c r="F2" s="34"/>
      <c r="G2" s="34"/>
      <c r="H2" s="34"/>
      <c r="I2" s="34"/>
    </row>
    <row r="3" spans="1:13">
      <c r="A3" s="60"/>
      <c r="B3" s="60"/>
      <c r="C3" s="60"/>
      <c r="D3" s="60"/>
      <c r="E3" s="60"/>
      <c r="F3" s="35" t="s">
        <v>0</v>
      </c>
      <c r="G3" s="34" t="s">
        <v>8</v>
      </c>
      <c r="H3" s="34"/>
      <c r="I3" s="34"/>
    </row>
    <row r="4" spans="1:13">
      <c r="A4" s="60"/>
      <c r="B4" s="60"/>
      <c r="C4" s="60"/>
      <c r="D4" s="60"/>
      <c r="E4" s="60"/>
      <c r="F4" s="35" t="s">
        <v>1</v>
      </c>
      <c r="G4" s="34" t="s">
        <v>9</v>
      </c>
      <c r="H4" s="34"/>
      <c r="I4" s="34"/>
    </row>
    <row r="5" spans="1:13" ht="15" customHeight="1">
      <c r="A5" s="60"/>
      <c r="B5" s="60"/>
      <c r="C5" s="60"/>
      <c r="D5" s="60"/>
      <c r="E5" s="60"/>
      <c r="F5" s="35"/>
      <c r="G5" s="34" t="s">
        <v>10</v>
      </c>
      <c r="H5" s="34"/>
      <c r="I5" s="34"/>
    </row>
    <row r="6" spans="1:13">
      <c r="A6" s="60"/>
      <c r="B6" s="60"/>
      <c r="C6" s="60"/>
      <c r="D6" s="60"/>
      <c r="E6" s="60"/>
      <c r="F6" s="35" t="s">
        <v>2</v>
      </c>
      <c r="G6" s="34" t="s">
        <v>11</v>
      </c>
      <c r="H6" s="34"/>
      <c r="I6" s="34"/>
    </row>
    <row r="7" spans="1:13">
      <c r="A7" s="61"/>
      <c r="B7" s="61"/>
      <c r="C7" s="61"/>
      <c r="D7" s="61"/>
      <c r="E7" s="61"/>
      <c r="F7" s="35" t="s">
        <v>3</v>
      </c>
      <c r="G7" s="34" t="s">
        <v>12</v>
      </c>
      <c r="H7" s="34"/>
      <c r="I7" s="34"/>
      <c r="J7" s="3"/>
      <c r="K7" s="3"/>
      <c r="L7" s="3"/>
      <c r="M7" s="2"/>
    </row>
    <row r="8" spans="1:13">
      <c r="A8" s="97" t="s">
        <v>28</v>
      </c>
      <c r="B8" s="97"/>
      <c r="C8" s="97"/>
      <c r="D8" s="97"/>
      <c r="E8" s="97"/>
      <c r="F8" s="35" t="s">
        <v>4</v>
      </c>
      <c r="G8" s="34" t="s">
        <v>13</v>
      </c>
      <c r="H8" s="34"/>
      <c r="I8" s="34"/>
    </row>
    <row r="9" spans="1:13">
      <c r="A9" s="98"/>
      <c r="B9" s="98"/>
      <c r="C9" s="98"/>
      <c r="D9" s="98"/>
      <c r="E9" s="98"/>
      <c r="F9" s="35" t="s">
        <v>5</v>
      </c>
      <c r="G9" s="34" t="s">
        <v>14</v>
      </c>
      <c r="H9" s="34"/>
      <c r="I9" s="34"/>
    </row>
    <row r="10" spans="1:13" ht="27.75" customHeight="1">
      <c r="A10" s="5" t="s">
        <v>20</v>
      </c>
      <c r="B10" s="6" t="s">
        <v>21</v>
      </c>
      <c r="C10" s="6" t="s">
        <v>22</v>
      </c>
      <c r="D10" s="6" t="s">
        <v>23</v>
      </c>
      <c r="E10" s="6" t="s">
        <v>24</v>
      </c>
      <c r="F10" s="35" t="s">
        <v>6</v>
      </c>
      <c r="G10" s="34" t="s">
        <v>15</v>
      </c>
      <c r="H10" s="34"/>
      <c r="I10" s="34"/>
    </row>
    <row r="11" spans="1:13" ht="20.100000000000001" customHeight="1">
      <c r="A11" s="8" t="s">
        <v>47</v>
      </c>
      <c r="B11" s="10" t="s">
        <v>25</v>
      </c>
      <c r="C11" s="8">
        <v>0</v>
      </c>
      <c r="D11" s="13" t="s">
        <v>49</v>
      </c>
      <c r="E11" s="7"/>
      <c r="F11" s="35" t="s">
        <v>7</v>
      </c>
      <c r="G11" s="34" t="s">
        <v>16</v>
      </c>
      <c r="H11" s="34"/>
      <c r="I11" s="34"/>
    </row>
    <row r="12" spans="1:13" ht="20.100000000000001" customHeight="1">
      <c r="A12" s="8" t="s">
        <v>48</v>
      </c>
      <c r="B12" s="10" t="s">
        <v>25</v>
      </c>
      <c r="C12" s="8">
        <v>0</v>
      </c>
      <c r="D12" s="13" t="s">
        <v>49</v>
      </c>
      <c r="E12" s="7"/>
      <c r="F12" s="35"/>
      <c r="G12" s="34" t="s">
        <v>17</v>
      </c>
      <c r="H12" s="34"/>
      <c r="I12" s="34"/>
    </row>
    <row r="13" spans="1:13" ht="20.100000000000001" customHeight="1">
      <c r="A13" s="8" t="s">
        <v>53</v>
      </c>
      <c r="B13" s="10" t="s">
        <v>25</v>
      </c>
      <c r="C13" s="8">
        <v>0</v>
      </c>
      <c r="D13" s="13" t="s">
        <v>49</v>
      </c>
      <c r="E13" s="7"/>
      <c r="F13" s="35"/>
      <c r="G13" s="34" t="s">
        <v>18</v>
      </c>
      <c r="H13" s="34"/>
      <c r="I13" s="34"/>
    </row>
    <row r="14" spans="1:13" ht="20.100000000000001" customHeight="1">
      <c r="A14" s="76" t="s">
        <v>173</v>
      </c>
      <c r="B14" s="10" t="s">
        <v>25</v>
      </c>
      <c r="C14" s="8">
        <v>0</v>
      </c>
      <c r="D14" s="9">
        <v>9000</v>
      </c>
      <c r="E14" s="7">
        <f>C14*D14</f>
        <v>0</v>
      </c>
    </row>
    <row r="15" spans="1:13" ht="20.100000000000001" customHeight="1">
      <c r="A15" s="76" t="s">
        <v>169</v>
      </c>
      <c r="B15" s="10" t="s">
        <v>25</v>
      </c>
      <c r="C15" s="8">
        <v>0</v>
      </c>
      <c r="D15" s="9">
        <v>10000</v>
      </c>
      <c r="E15" s="7">
        <f>C15*D15</f>
        <v>0</v>
      </c>
    </row>
    <row r="16" spans="1:13" ht="20.100000000000001" customHeight="1">
      <c r="A16" s="76" t="s">
        <v>170</v>
      </c>
      <c r="B16" s="10" t="s">
        <v>25</v>
      </c>
      <c r="C16" s="8">
        <v>0</v>
      </c>
      <c r="D16" s="9">
        <v>11000</v>
      </c>
      <c r="E16" s="7">
        <f>C16*D16</f>
        <v>0</v>
      </c>
    </row>
    <row r="17" spans="1:9" ht="20.100000000000001" customHeight="1">
      <c r="A17" s="76" t="s">
        <v>171</v>
      </c>
      <c r="B17" s="10" t="s">
        <v>25</v>
      </c>
      <c r="C17" s="8">
        <v>0</v>
      </c>
      <c r="D17" s="9">
        <v>12000</v>
      </c>
      <c r="E17" s="7">
        <f>C17*D17</f>
        <v>0</v>
      </c>
    </row>
    <row r="18" spans="1:9" ht="20.100000000000001" customHeight="1">
      <c r="A18" s="76" t="s">
        <v>172</v>
      </c>
      <c r="B18" s="10" t="s">
        <v>25</v>
      </c>
      <c r="C18" s="8">
        <v>0</v>
      </c>
      <c r="D18" s="9">
        <v>14000</v>
      </c>
      <c r="E18" s="7">
        <f>C18*D18</f>
        <v>0</v>
      </c>
      <c r="F18" s="4"/>
      <c r="G18" s="4"/>
      <c r="H18" s="4"/>
      <c r="I18" s="4"/>
    </row>
    <row r="19" spans="1:9" ht="25.5" customHeight="1">
      <c r="D19" s="32" t="s">
        <v>27</v>
      </c>
      <c r="E19" s="33">
        <f>SUM(E15:E18)</f>
        <v>0</v>
      </c>
    </row>
    <row r="22" spans="1:9" ht="15" customHeight="1">
      <c r="A22" s="99" t="s">
        <v>168</v>
      </c>
      <c r="B22" s="99"/>
      <c r="C22" s="99"/>
      <c r="D22" s="99"/>
      <c r="E22" s="99"/>
      <c r="F22" s="11"/>
    </row>
  </sheetData>
  <mergeCells count="4">
    <mergeCell ref="A8:E8"/>
    <mergeCell ref="A9:E9"/>
    <mergeCell ref="F1:I1"/>
    <mergeCell ref="A22:E22"/>
  </mergeCells>
  <phoneticPr fontId="38" type="noConversion"/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E104"/>
  <sheetViews>
    <sheetView workbookViewId="0"/>
  </sheetViews>
  <sheetFormatPr defaultRowHeight="15"/>
  <cols>
    <col min="1" max="1" width="56" customWidth="1"/>
    <col min="2" max="2" width="9.85546875" customWidth="1"/>
    <col min="3" max="3" width="9.28515625" customWidth="1"/>
    <col min="4" max="4" width="10.42578125" customWidth="1"/>
    <col min="5" max="5" width="14.85546875" customWidth="1"/>
  </cols>
  <sheetData>
    <row r="1" spans="1:5">
      <c r="A1" s="70"/>
      <c r="B1" s="71"/>
      <c r="C1" s="71"/>
      <c r="D1" s="71"/>
      <c r="E1" s="72"/>
    </row>
    <row r="2" spans="1:5">
      <c r="A2" s="73"/>
      <c r="B2" s="74"/>
      <c r="C2" s="74"/>
      <c r="D2" s="74"/>
      <c r="E2" s="75"/>
    </row>
    <row r="3" spans="1:5" ht="15" customHeight="1">
      <c r="A3" s="64"/>
      <c r="B3" s="65"/>
      <c r="C3" s="65"/>
      <c r="D3" s="65"/>
      <c r="E3" s="66"/>
    </row>
    <row r="4" spans="1:5" ht="15" customHeight="1">
      <c r="A4" s="64"/>
      <c r="B4" s="65"/>
      <c r="C4" s="65"/>
      <c r="D4" s="65"/>
      <c r="E4" s="66"/>
    </row>
    <row r="5" spans="1:5" ht="15" customHeight="1">
      <c r="A5" s="64"/>
      <c r="B5" s="65"/>
      <c r="C5" s="65"/>
      <c r="D5" s="65"/>
      <c r="E5" s="66"/>
    </row>
    <row r="6" spans="1:5" ht="15" customHeight="1">
      <c r="A6" s="64"/>
      <c r="B6" s="65"/>
      <c r="C6" s="65"/>
      <c r="D6" s="65"/>
      <c r="E6" s="66"/>
    </row>
    <row r="7" spans="1:5" ht="15" customHeight="1">
      <c r="A7" s="67"/>
      <c r="B7" s="68"/>
      <c r="C7" s="68"/>
      <c r="D7" s="68"/>
      <c r="E7" s="69"/>
    </row>
    <row r="8" spans="1:5">
      <c r="A8" s="97" t="s">
        <v>200</v>
      </c>
      <c r="B8" s="97"/>
      <c r="C8" s="97"/>
      <c r="D8" s="97"/>
      <c r="E8" s="97"/>
    </row>
    <row r="9" spans="1:5" ht="51" customHeight="1">
      <c r="A9" s="98"/>
      <c r="B9" s="98"/>
      <c r="C9" s="98"/>
      <c r="D9" s="98"/>
      <c r="E9" s="98"/>
    </row>
    <row r="10" spans="1:5" ht="24">
      <c r="A10" s="5" t="s">
        <v>20</v>
      </c>
      <c r="B10" s="6" t="s">
        <v>21</v>
      </c>
      <c r="C10" s="6" t="s">
        <v>22</v>
      </c>
      <c r="D10" s="6" t="s">
        <v>23</v>
      </c>
      <c r="E10" s="6" t="s">
        <v>24</v>
      </c>
    </row>
    <row r="11" spans="1:5" ht="20.100000000000001" customHeight="1">
      <c r="A11" s="39" t="s">
        <v>158</v>
      </c>
      <c r="B11" s="10" t="s">
        <v>25</v>
      </c>
      <c r="C11" s="8">
        <v>0</v>
      </c>
      <c r="D11" s="13">
        <v>3500</v>
      </c>
      <c r="E11" s="7">
        <f t="shared" ref="E11:E17" si="0">C11*D11</f>
        <v>0</v>
      </c>
    </row>
    <row r="12" spans="1:5" ht="20.100000000000001" customHeight="1">
      <c r="A12" s="39" t="s">
        <v>157</v>
      </c>
      <c r="B12" s="10" t="s">
        <v>25</v>
      </c>
      <c r="C12" s="8">
        <v>0</v>
      </c>
      <c r="D12" s="13">
        <v>3000</v>
      </c>
      <c r="E12" s="7">
        <f t="shared" si="0"/>
        <v>0</v>
      </c>
    </row>
    <row r="13" spans="1:5" ht="20.100000000000001" customHeight="1">
      <c r="A13" s="39" t="s">
        <v>159</v>
      </c>
      <c r="B13" s="10" t="s">
        <v>25</v>
      </c>
      <c r="C13" s="8">
        <v>0</v>
      </c>
      <c r="D13" s="13">
        <v>3500</v>
      </c>
      <c r="E13" s="7">
        <f t="shared" si="0"/>
        <v>0</v>
      </c>
    </row>
    <row r="14" spans="1:5" ht="20.100000000000001" customHeight="1">
      <c r="A14" s="39" t="s">
        <v>160</v>
      </c>
      <c r="B14" s="10" t="s">
        <v>25</v>
      </c>
      <c r="C14" s="8">
        <v>0</v>
      </c>
      <c r="D14" s="13">
        <v>4500</v>
      </c>
      <c r="E14" s="7">
        <f t="shared" si="0"/>
        <v>0</v>
      </c>
    </row>
    <row r="15" spans="1:5" ht="20.100000000000001" customHeight="1">
      <c r="A15" s="43" t="s">
        <v>161</v>
      </c>
      <c r="B15" s="10" t="s">
        <v>25</v>
      </c>
      <c r="C15" s="8">
        <v>0</v>
      </c>
      <c r="D15" s="13">
        <v>2000</v>
      </c>
      <c r="E15" s="7">
        <f t="shared" si="0"/>
        <v>0</v>
      </c>
    </row>
    <row r="16" spans="1:5" ht="20.100000000000001" customHeight="1">
      <c r="A16" s="43" t="s">
        <v>162</v>
      </c>
      <c r="B16" s="10" t="s">
        <v>25</v>
      </c>
      <c r="C16" s="8">
        <v>0</v>
      </c>
      <c r="D16" s="13">
        <v>1800</v>
      </c>
      <c r="E16" s="7">
        <f t="shared" si="0"/>
        <v>0</v>
      </c>
    </row>
    <row r="17" spans="1:5" ht="20.100000000000001" customHeight="1">
      <c r="A17" s="43" t="s">
        <v>163</v>
      </c>
      <c r="B17" s="10" t="s">
        <v>25</v>
      </c>
      <c r="C17" s="8">
        <v>0</v>
      </c>
      <c r="D17" s="13">
        <v>4500</v>
      </c>
      <c r="E17" s="7">
        <f t="shared" si="0"/>
        <v>0</v>
      </c>
    </row>
    <row r="18" spans="1:5" ht="30" customHeight="1">
      <c r="D18" s="32" t="s">
        <v>27</v>
      </c>
      <c r="E18" s="33">
        <f>SUM(E14:E17)</f>
        <v>0</v>
      </c>
    </row>
    <row r="33" ht="30" customHeight="1"/>
    <row r="38" ht="30" customHeight="1"/>
    <row r="47" ht="30" customHeight="1"/>
    <row r="68" ht="29.25" customHeight="1"/>
    <row r="75" ht="30" customHeight="1"/>
    <row r="88" ht="29.25" customHeight="1"/>
    <row r="96" ht="30" customHeight="1"/>
    <row r="100" ht="30" customHeight="1"/>
    <row r="101" ht="19.5" customHeight="1"/>
    <row r="104" ht="30" customHeight="1"/>
  </sheetData>
  <mergeCells count="2">
    <mergeCell ref="A8:E8"/>
    <mergeCell ref="A9:E9"/>
  </mergeCells>
  <phoneticPr fontId="38" type="noConversion"/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 tint="0.34998626667073579"/>
  </sheetPr>
  <dimension ref="A1:H88"/>
  <sheetViews>
    <sheetView workbookViewId="0"/>
  </sheetViews>
  <sheetFormatPr defaultRowHeight="15"/>
  <cols>
    <col min="1" max="1" width="59" style="2" customWidth="1"/>
    <col min="2" max="2" width="10.85546875" customWidth="1"/>
    <col min="4" max="4" width="11.28515625" customWidth="1"/>
    <col min="5" max="5" width="14.7109375" customWidth="1"/>
  </cols>
  <sheetData>
    <row r="1" spans="1:5">
      <c r="A1" s="70"/>
      <c r="B1" s="71"/>
      <c r="C1" s="71"/>
      <c r="D1" s="71"/>
      <c r="E1" s="72"/>
    </row>
    <row r="2" spans="1:5">
      <c r="A2" s="73"/>
      <c r="B2" s="74"/>
      <c r="C2" s="74"/>
      <c r="D2" s="74"/>
      <c r="E2" s="75"/>
    </row>
    <row r="3" spans="1:5" ht="15" customHeight="1">
      <c r="A3" s="64"/>
      <c r="B3" s="65"/>
      <c r="C3" s="65"/>
      <c r="D3" s="65"/>
      <c r="E3" s="66"/>
    </row>
    <row r="4" spans="1:5" ht="15" customHeight="1">
      <c r="A4" s="64"/>
      <c r="B4" s="65"/>
      <c r="C4" s="65"/>
      <c r="D4" s="65"/>
      <c r="E4" s="66"/>
    </row>
    <row r="5" spans="1:5" ht="15" customHeight="1">
      <c r="A5" s="64"/>
      <c r="B5" s="65"/>
      <c r="C5" s="65"/>
      <c r="D5" s="65"/>
      <c r="E5" s="66"/>
    </row>
    <row r="6" spans="1:5" ht="15" customHeight="1">
      <c r="A6" s="64"/>
      <c r="B6" s="65"/>
      <c r="C6" s="65"/>
      <c r="D6" s="65"/>
      <c r="E6" s="66"/>
    </row>
    <row r="7" spans="1:5" ht="15" customHeight="1">
      <c r="A7" s="67"/>
      <c r="B7" s="68"/>
      <c r="C7" s="68"/>
      <c r="D7" s="68"/>
      <c r="E7" s="69"/>
    </row>
    <row r="8" spans="1:5">
      <c r="A8" s="97" t="s">
        <v>199</v>
      </c>
      <c r="B8" s="97"/>
      <c r="C8" s="97"/>
      <c r="D8" s="97"/>
      <c r="E8" s="97"/>
    </row>
    <row r="9" spans="1:5">
      <c r="A9" s="98"/>
      <c r="B9" s="98"/>
      <c r="C9" s="98"/>
      <c r="D9" s="98"/>
      <c r="E9" s="98"/>
    </row>
    <row r="10" spans="1:5" ht="24">
      <c r="A10" s="19" t="s">
        <v>20</v>
      </c>
      <c r="B10" s="6" t="s">
        <v>21</v>
      </c>
      <c r="C10" s="6" t="s">
        <v>22</v>
      </c>
      <c r="D10" s="6" t="s">
        <v>23</v>
      </c>
      <c r="E10" s="6" t="s">
        <v>24</v>
      </c>
    </row>
    <row r="11" spans="1:5" ht="24" customHeight="1">
      <c r="A11" s="107" t="s">
        <v>61</v>
      </c>
      <c r="B11" s="107"/>
      <c r="C11" s="107"/>
      <c r="D11" s="107"/>
      <c r="E11" s="108"/>
    </row>
    <row r="12" spans="1:5" ht="20.100000000000001" customHeight="1">
      <c r="A12" s="20" t="s">
        <v>62</v>
      </c>
      <c r="B12" s="10" t="s">
        <v>25</v>
      </c>
      <c r="C12" s="8">
        <v>0</v>
      </c>
      <c r="D12" s="13">
        <v>700</v>
      </c>
      <c r="E12" s="7">
        <f>C12*D12</f>
        <v>0</v>
      </c>
    </row>
    <row r="13" spans="1:5" ht="20.100000000000001" customHeight="1">
      <c r="A13" s="20" t="s">
        <v>63</v>
      </c>
      <c r="B13" s="10" t="s">
        <v>25</v>
      </c>
      <c r="C13" s="8">
        <v>0</v>
      </c>
      <c r="D13" s="13">
        <v>900</v>
      </c>
      <c r="E13" s="7">
        <f>C13*D13</f>
        <v>0</v>
      </c>
    </row>
    <row r="14" spans="1:5" ht="20.100000000000001" customHeight="1">
      <c r="A14" s="20" t="s">
        <v>64</v>
      </c>
      <c r="B14" s="10" t="s">
        <v>25</v>
      </c>
      <c r="C14" s="8">
        <v>0</v>
      </c>
      <c r="D14" s="9">
        <v>1200</v>
      </c>
      <c r="E14" s="7">
        <f>C14*D14</f>
        <v>0</v>
      </c>
    </row>
    <row r="15" spans="1:5" ht="20.100000000000001" customHeight="1">
      <c r="A15" s="20" t="s">
        <v>65</v>
      </c>
      <c r="B15" s="10" t="s">
        <v>25</v>
      </c>
      <c r="C15" s="8">
        <v>0</v>
      </c>
      <c r="D15" s="9">
        <v>1300</v>
      </c>
      <c r="E15" s="7">
        <f>C15*D15</f>
        <v>0</v>
      </c>
    </row>
    <row r="16" spans="1:5" ht="20.100000000000001" customHeight="1">
      <c r="A16" s="20" t="s">
        <v>66</v>
      </c>
      <c r="B16" s="10" t="s">
        <v>25</v>
      </c>
      <c r="C16" s="8">
        <v>0</v>
      </c>
      <c r="D16" s="9">
        <v>1500</v>
      </c>
      <c r="E16" s="7">
        <f>C16*D16</f>
        <v>0</v>
      </c>
    </row>
    <row r="17" spans="1:5" ht="20.100000000000001" customHeight="1">
      <c r="A17" s="109" t="s">
        <v>67</v>
      </c>
      <c r="B17" s="109"/>
      <c r="C17" s="109"/>
      <c r="D17" s="109"/>
      <c r="E17" s="110"/>
    </row>
    <row r="18" spans="1:5" ht="20.100000000000001" customHeight="1">
      <c r="A18" s="2" t="s">
        <v>69</v>
      </c>
      <c r="B18" s="10" t="s">
        <v>26</v>
      </c>
      <c r="C18" s="8">
        <v>0</v>
      </c>
      <c r="D18" s="9">
        <v>90</v>
      </c>
      <c r="E18" s="7">
        <f t="shared" ref="E18:E78" si="0">C18*D18</f>
        <v>0</v>
      </c>
    </row>
    <row r="19" spans="1:5" ht="20.100000000000001" customHeight="1">
      <c r="A19" s="2" t="s">
        <v>70</v>
      </c>
      <c r="B19" s="10" t="s">
        <v>26</v>
      </c>
      <c r="C19" s="8">
        <v>0</v>
      </c>
      <c r="D19" s="9">
        <v>70</v>
      </c>
      <c r="E19" s="7">
        <f t="shared" si="0"/>
        <v>0</v>
      </c>
    </row>
    <row r="20" spans="1:5" ht="20.100000000000001" customHeight="1">
      <c r="A20" s="2" t="s">
        <v>174</v>
      </c>
      <c r="B20" s="10" t="s">
        <v>25</v>
      </c>
      <c r="C20" s="8">
        <v>0</v>
      </c>
      <c r="D20" s="9">
        <v>3000</v>
      </c>
      <c r="E20" s="7">
        <f t="shared" si="0"/>
        <v>0</v>
      </c>
    </row>
    <row r="21" spans="1:5" ht="20.100000000000001" customHeight="1">
      <c r="A21" s="2" t="s">
        <v>68</v>
      </c>
      <c r="B21" s="10" t="s">
        <v>25</v>
      </c>
      <c r="C21" s="8">
        <v>0</v>
      </c>
      <c r="D21" s="9">
        <v>1200</v>
      </c>
      <c r="E21" s="7">
        <f t="shared" si="0"/>
        <v>0</v>
      </c>
    </row>
    <row r="22" spans="1:5" ht="20.100000000000001" customHeight="1">
      <c r="A22" s="105" t="s">
        <v>71</v>
      </c>
      <c r="B22" s="105"/>
      <c r="C22" s="105"/>
      <c r="D22" s="105"/>
      <c r="E22" s="106"/>
    </row>
    <row r="23" spans="1:5" ht="20.100000000000001" customHeight="1">
      <c r="A23" s="16" t="s">
        <v>75</v>
      </c>
      <c r="B23" s="10" t="s">
        <v>26</v>
      </c>
      <c r="C23" s="8">
        <v>0</v>
      </c>
      <c r="D23" s="9">
        <v>300</v>
      </c>
      <c r="E23" s="7">
        <f t="shared" si="0"/>
        <v>0</v>
      </c>
    </row>
    <row r="24" spans="1:5" ht="20.100000000000001" customHeight="1">
      <c r="A24" s="21" t="s">
        <v>175</v>
      </c>
      <c r="B24" s="10" t="s">
        <v>26</v>
      </c>
      <c r="C24" s="8">
        <v>0</v>
      </c>
      <c r="D24" s="9">
        <v>300</v>
      </c>
      <c r="E24" s="7">
        <f t="shared" si="0"/>
        <v>0</v>
      </c>
    </row>
    <row r="25" spans="1:5" ht="20.100000000000001" customHeight="1">
      <c r="A25" s="2" t="s">
        <v>72</v>
      </c>
      <c r="B25" s="10" t="s">
        <v>26</v>
      </c>
      <c r="C25" s="8">
        <v>0</v>
      </c>
      <c r="D25" s="9">
        <v>400</v>
      </c>
      <c r="E25" s="7">
        <f t="shared" si="0"/>
        <v>0</v>
      </c>
    </row>
    <row r="26" spans="1:5" ht="20.100000000000001" customHeight="1">
      <c r="A26" s="2" t="s">
        <v>73</v>
      </c>
      <c r="B26" s="10" t="s">
        <v>26</v>
      </c>
      <c r="C26" s="8">
        <v>0</v>
      </c>
      <c r="D26" s="9">
        <v>400</v>
      </c>
      <c r="E26" s="7">
        <f t="shared" si="0"/>
        <v>0</v>
      </c>
    </row>
    <row r="27" spans="1:5" ht="20.100000000000001" customHeight="1">
      <c r="A27" s="2" t="s">
        <v>74</v>
      </c>
      <c r="B27" s="10" t="s">
        <v>26</v>
      </c>
      <c r="C27" s="8">
        <v>0</v>
      </c>
      <c r="D27" s="9">
        <v>400</v>
      </c>
      <c r="E27" s="7">
        <f t="shared" si="0"/>
        <v>0</v>
      </c>
    </row>
    <row r="28" spans="1:5" ht="20.100000000000001" customHeight="1">
      <c r="A28" s="22" t="s">
        <v>76</v>
      </c>
      <c r="B28" s="10" t="s">
        <v>26</v>
      </c>
      <c r="C28" s="8">
        <v>0</v>
      </c>
      <c r="D28" s="9">
        <v>200</v>
      </c>
      <c r="E28" s="7">
        <f t="shared" si="0"/>
        <v>0</v>
      </c>
    </row>
    <row r="29" spans="1:5" ht="20.100000000000001" customHeight="1">
      <c r="A29" s="93" t="s">
        <v>91</v>
      </c>
      <c r="B29" s="94"/>
      <c r="C29" s="94"/>
      <c r="D29" s="94"/>
      <c r="E29" s="95"/>
    </row>
    <row r="30" spans="1:5" ht="20.100000000000001" customHeight="1">
      <c r="A30" s="23" t="s">
        <v>92</v>
      </c>
      <c r="B30" s="18" t="s">
        <v>26</v>
      </c>
      <c r="C30" s="8">
        <v>0</v>
      </c>
      <c r="D30" s="9">
        <v>300</v>
      </c>
      <c r="E30" s="7">
        <f t="shared" si="0"/>
        <v>0</v>
      </c>
    </row>
    <row r="31" spans="1:5" ht="20.100000000000001" customHeight="1">
      <c r="A31" s="23" t="s">
        <v>93</v>
      </c>
      <c r="B31" s="18" t="s">
        <v>26</v>
      </c>
      <c r="C31" s="8">
        <v>0</v>
      </c>
      <c r="D31" s="9">
        <v>250</v>
      </c>
      <c r="E31" s="7">
        <f t="shared" si="0"/>
        <v>0</v>
      </c>
    </row>
    <row r="32" spans="1:5" ht="20.100000000000001" customHeight="1">
      <c r="A32" s="22" t="s">
        <v>94</v>
      </c>
      <c r="B32" s="18" t="s">
        <v>26</v>
      </c>
      <c r="C32" s="8">
        <v>0</v>
      </c>
      <c r="D32" s="9">
        <v>250</v>
      </c>
      <c r="E32" s="7">
        <f t="shared" si="0"/>
        <v>0</v>
      </c>
    </row>
    <row r="33" spans="1:5" ht="20.100000000000001" customHeight="1">
      <c r="A33" s="111" t="s">
        <v>95</v>
      </c>
      <c r="B33" s="112"/>
      <c r="C33" s="112"/>
      <c r="D33" s="112"/>
      <c r="E33" s="113"/>
    </row>
    <row r="34" spans="1:5" ht="20.100000000000001" customHeight="1">
      <c r="A34" s="22" t="s">
        <v>96</v>
      </c>
      <c r="B34" s="18" t="s">
        <v>25</v>
      </c>
      <c r="C34" s="8">
        <v>0</v>
      </c>
      <c r="D34" s="9">
        <v>600</v>
      </c>
      <c r="E34" s="7">
        <f t="shared" si="0"/>
        <v>0</v>
      </c>
    </row>
    <row r="35" spans="1:5" ht="20.100000000000001" customHeight="1">
      <c r="A35" s="24" t="s">
        <v>93</v>
      </c>
      <c r="B35" s="10" t="s">
        <v>25</v>
      </c>
      <c r="C35" s="8">
        <v>0</v>
      </c>
      <c r="D35" s="9">
        <v>600</v>
      </c>
      <c r="E35" s="7">
        <f t="shared" si="0"/>
        <v>0</v>
      </c>
    </row>
    <row r="36" spans="1:5" ht="20.100000000000001" customHeight="1">
      <c r="A36" s="22" t="s">
        <v>97</v>
      </c>
      <c r="B36" s="10" t="s">
        <v>25</v>
      </c>
      <c r="C36" s="8">
        <v>0</v>
      </c>
      <c r="D36" s="9">
        <v>600</v>
      </c>
      <c r="E36" s="7">
        <f t="shared" si="0"/>
        <v>0</v>
      </c>
    </row>
    <row r="37" spans="1:5" ht="20.100000000000001" customHeight="1">
      <c r="A37" s="22" t="s">
        <v>98</v>
      </c>
      <c r="B37" s="10" t="s">
        <v>25</v>
      </c>
      <c r="C37" s="8">
        <v>0</v>
      </c>
      <c r="D37" s="9">
        <v>600</v>
      </c>
      <c r="E37" s="7">
        <f t="shared" si="0"/>
        <v>0</v>
      </c>
    </row>
    <row r="38" spans="1:5" ht="20.100000000000001" customHeight="1">
      <c r="A38" s="93" t="s">
        <v>176</v>
      </c>
      <c r="B38" s="94"/>
      <c r="C38" s="94"/>
      <c r="D38" s="94"/>
      <c r="E38" s="95"/>
    </row>
    <row r="39" spans="1:5" ht="20.100000000000001" customHeight="1">
      <c r="A39" s="77" t="s">
        <v>177</v>
      </c>
      <c r="B39" s="10" t="s">
        <v>25</v>
      </c>
      <c r="C39" s="8">
        <v>0</v>
      </c>
      <c r="D39" s="9">
        <v>2000</v>
      </c>
      <c r="E39" s="7">
        <f t="shared" si="0"/>
        <v>0</v>
      </c>
    </row>
    <row r="40" spans="1:5" ht="20.100000000000001" customHeight="1">
      <c r="A40" s="77" t="s">
        <v>179</v>
      </c>
      <c r="B40" s="10" t="s">
        <v>25</v>
      </c>
      <c r="C40" s="8">
        <v>0</v>
      </c>
      <c r="D40" s="9">
        <v>1500</v>
      </c>
      <c r="E40" s="7">
        <f t="shared" si="0"/>
        <v>0</v>
      </c>
    </row>
    <row r="41" spans="1:5" ht="20.100000000000001" customHeight="1">
      <c r="A41" s="77" t="s">
        <v>178</v>
      </c>
      <c r="B41" s="10" t="s">
        <v>25</v>
      </c>
      <c r="C41" s="8">
        <v>0</v>
      </c>
      <c r="D41" s="9">
        <v>1000</v>
      </c>
      <c r="E41" s="7">
        <f t="shared" si="0"/>
        <v>0</v>
      </c>
    </row>
    <row r="42" spans="1:5" ht="20.100000000000001" customHeight="1">
      <c r="A42" s="77" t="s">
        <v>180</v>
      </c>
      <c r="B42" s="10" t="s">
        <v>25</v>
      </c>
      <c r="C42" s="8">
        <v>0</v>
      </c>
      <c r="D42" s="9">
        <v>1500</v>
      </c>
      <c r="E42" s="7">
        <f t="shared" si="0"/>
        <v>0</v>
      </c>
    </row>
    <row r="43" spans="1:5" ht="20.100000000000001" customHeight="1">
      <c r="A43" s="77" t="s">
        <v>181</v>
      </c>
      <c r="B43" s="10" t="str">
        <f>$B$42</f>
        <v>шт.</v>
      </c>
      <c r="C43" s="8">
        <v>0</v>
      </c>
      <c r="D43" s="9">
        <v>1200</v>
      </c>
      <c r="E43" s="7">
        <f t="shared" si="0"/>
        <v>0</v>
      </c>
    </row>
    <row r="44" spans="1:5" ht="20.100000000000001" customHeight="1">
      <c r="A44" s="77" t="s">
        <v>182</v>
      </c>
      <c r="B44" s="10" t="str">
        <f>$B$42</f>
        <v>шт.</v>
      </c>
      <c r="C44" s="8">
        <f t="shared" ref="C44:C52" si="1">C40</f>
        <v>0</v>
      </c>
      <c r="D44" s="9">
        <v>700</v>
      </c>
      <c r="E44" s="7">
        <f t="shared" si="0"/>
        <v>0</v>
      </c>
    </row>
    <row r="45" spans="1:5" ht="20.100000000000001" customHeight="1">
      <c r="A45" s="77" t="s">
        <v>183</v>
      </c>
      <c r="B45" s="10" t="str">
        <f>$B$42</f>
        <v>шт.</v>
      </c>
      <c r="C45" s="8">
        <v>0</v>
      </c>
      <c r="D45" s="9">
        <v>900</v>
      </c>
      <c r="E45" s="7">
        <f t="shared" si="0"/>
        <v>0</v>
      </c>
    </row>
    <row r="46" spans="1:5" ht="20.100000000000001" customHeight="1">
      <c r="A46" s="77" t="s">
        <v>184</v>
      </c>
      <c r="B46" s="10" t="str">
        <f>$B$42</f>
        <v>шт.</v>
      </c>
      <c r="C46" s="8">
        <f t="shared" si="1"/>
        <v>0</v>
      </c>
      <c r="D46" s="9">
        <v>600</v>
      </c>
      <c r="E46" s="7">
        <f t="shared" si="0"/>
        <v>0</v>
      </c>
    </row>
    <row r="47" spans="1:5" ht="20.100000000000001" customHeight="1">
      <c r="A47" s="77" t="s">
        <v>185</v>
      </c>
      <c r="B47" s="10" t="str">
        <f>$B$42</f>
        <v>шт.</v>
      </c>
      <c r="C47" s="8">
        <f t="shared" si="1"/>
        <v>0</v>
      </c>
      <c r="D47" s="9">
        <v>300</v>
      </c>
      <c r="E47" s="7">
        <f t="shared" si="0"/>
        <v>0</v>
      </c>
    </row>
    <row r="48" spans="1:5" ht="20.100000000000001" customHeight="1">
      <c r="A48" s="93" t="s">
        <v>99</v>
      </c>
      <c r="B48" s="114"/>
      <c r="C48" s="114"/>
      <c r="D48" s="114"/>
      <c r="E48" s="115"/>
    </row>
    <row r="49" spans="1:5" ht="20.100000000000001" customHeight="1">
      <c r="A49" s="77" t="s">
        <v>186</v>
      </c>
      <c r="B49" s="10" t="str">
        <f>$B$42</f>
        <v>шт.</v>
      </c>
      <c r="C49" s="8">
        <v>0</v>
      </c>
      <c r="D49" s="9">
        <v>400</v>
      </c>
      <c r="E49" s="7">
        <f t="shared" si="0"/>
        <v>0</v>
      </c>
    </row>
    <row r="50" spans="1:5" ht="20.100000000000001" customHeight="1">
      <c r="A50" s="93" t="s">
        <v>100</v>
      </c>
      <c r="B50" s="94"/>
      <c r="C50" s="94"/>
      <c r="D50" s="94"/>
      <c r="E50" s="95"/>
    </row>
    <row r="51" spans="1:5" ht="20.100000000000001" customHeight="1">
      <c r="A51" s="22" t="str">
        <f>[1]Лист1!C43</f>
        <v>проточная</v>
      </c>
      <c r="B51" s="10" t="str">
        <f>$B$42</f>
        <v>шт.</v>
      </c>
      <c r="C51" s="8">
        <f t="shared" si="1"/>
        <v>0</v>
      </c>
      <c r="D51" s="9">
        <v>2000</v>
      </c>
      <c r="E51" s="7">
        <f t="shared" si="0"/>
        <v>0</v>
      </c>
    </row>
    <row r="52" spans="1:5" ht="20.100000000000001" customHeight="1">
      <c r="A52" s="22" t="str">
        <f>[1]Лист1!C44</f>
        <v>накопительная</v>
      </c>
      <c r="B52" s="10" t="str">
        <f>$B$42</f>
        <v>шт.</v>
      </c>
      <c r="C52" s="8">
        <f t="shared" si="1"/>
        <v>0</v>
      </c>
      <c r="D52" s="9">
        <v>2500</v>
      </c>
      <c r="E52" s="7">
        <f t="shared" si="0"/>
        <v>0</v>
      </c>
    </row>
    <row r="53" spans="1:5" ht="20.100000000000001" customHeight="1">
      <c r="A53" s="93" t="s">
        <v>101</v>
      </c>
      <c r="B53" s="94"/>
      <c r="C53" s="94"/>
      <c r="D53" s="94"/>
      <c r="E53" s="95"/>
    </row>
    <row r="54" spans="1:5" s="26" customFormat="1" ht="20.100000000000001" customHeight="1">
      <c r="A54" s="27" t="s">
        <v>102</v>
      </c>
      <c r="B54" s="18" t="str">
        <f>$B$42</f>
        <v>шт.</v>
      </c>
      <c r="C54" s="25">
        <v>0</v>
      </c>
      <c r="D54" s="9">
        <v>2200</v>
      </c>
      <c r="E54" s="7">
        <f t="shared" si="0"/>
        <v>0</v>
      </c>
    </row>
    <row r="55" spans="1:5" s="26" customFormat="1" ht="20.100000000000001" customHeight="1">
      <c r="A55" s="27" t="s">
        <v>103</v>
      </c>
      <c r="B55" s="18" t="str">
        <f>$B$42</f>
        <v>шт.</v>
      </c>
      <c r="C55" s="25">
        <v>0</v>
      </c>
      <c r="D55" s="9">
        <v>600</v>
      </c>
      <c r="E55" s="7">
        <f t="shared" si="0"/>
        <v>0</v>
      </c>
    </row>
    <row r="56" spans="1:5" s="26" customFormat="1" ht="20.100000000000001" customHeight="1">
      <c r="A56" s="27" t="s">
        <v>104</v>
      </c>
      <c r="B56" s="18" t="s">
        <v>25</v>
      </c>
      <c r="C56" s="25">
        <v>0</v>
      </c>
      <c r="D56" s="9">
        <v>600</v>
      </c>
      <c r="E56" s="7">
        <f t="shared" si="0"/>
        <v>0</v>
      </c>
    </row>
    <row r="57" spans="1:5" s="26" customFormat="1" ht="20.100000000000001" customHeight="1">
      <c r="A57" s="27" t="s">
        <v>105</v>
      </c>
      <c r="B57" s="18" t="s">
        <v>25</v>
      </c>
      <c r="C57" s="25">
        <v>0</v>
      </c>
      <c r="D57" s="29">
        <v>2500</v>
      </c>
      <c r="E57" s="7">
        <f t="shared" si="0"/>
        <v>0</v>
      </c>
    </row>
    <row r="58" spans="1:5" s="26" customFormat="1" ht="20.100000000000001" customHeight="1">
      <c r="A58" s="93" t="s">
        <v>106</v>
      </c>
      <c r="B58" s="94"/>
      <c r="C58" s="94"/>
      <c r="D58" s="94"/>
      <c r="E58" s="95"/>
    </row>
    <row r="59" spans="1:5" s="26" customFormat="1" ht="20.100000000000001" customHeight="1">
      <c r="A59" t="s">
        <v>107</v>
      </c>
      <c r="B59" s="18" t="s">
        <v>25</v>
      </c>
      <c r="C59" s="25">
        <v>0</v>
      </c>
      <c r="D59" s="31">
        <v>1500</v>
      </c>
      <c r="E59" s="7">
        <f t="shared" si="0"/>
        <v>0</v>
      </c>
    </row>
    <row r="60" spans="1:5" s="26" customFormat="1" ht="20.100000000000001" customHeight="1">
      <c r="A60" t="s">
        <v>108</v>
      </c>
      <c r="B60" s="18" t="s">
        <v>25</v>
      </c>
      <c r="C60" s="25">
        <v>0</v>
      </c>
      <c r="D60" s="31">
        <v>2000</v>
      </c>
      <c r="E60" s="7">
        <f t="shared" si="0"/>
        <v>0</v>
      </c>
    </row>
    <row r="61" spans="1:5" s="26" customFormat="1" ht="20.100000000000001" customHeight="1">
      <c r="A61" s="116" t="s">
        <v>109</v>
      </c>
      <c r="B61" s="116"/>
      <c r="C61" s="116"/>
      <c r="D61" s="116"/>
      <c r="E61" s="117"/>
    </row>
    <row r="62" spans="1:5" s="26" customFormat="1" ht="20.100000000000001" customHeight="1">
      <c r="A62" t="s">
        <v>110</v>
      </c>
      <c r="B62" s="18" t="str">
        <f>$B$42</f>
        <v>шт.</v>
      </c>
      <c r="C62" s="25">
        <f>C46</f>
        <v>0</v>
      </c>
      <c r="D62" s="31">
        <v>2000</v>
      </c>
      <c r="E62" s="7">
        <f t="shared" si="0"/>
        <v>0</v>
      </c>
    </row>
    <row r="63" spans="1:5" s="26" customFormat="1" ht="20.100000000000001" customHeight="1">
      <c r="A63" t="s">
        <v>187</v>
      </c>
      <c r="B63" s="18" t="s">
        <v>25</v>
      </c>
      <c r="C63" s="25">
        <v>0</v>
      </c>
      <c r="D63" s="31">
        <v>1800</v>
      </c>
      <c r="E63" s="7">
        <f t="shared" si="0"/>
        <v>0</v>
      </c>
    </row>
    <row r="64" spans="1:5" s="26" customFormat="1" ht="20.100000000000001" customHeight="1">
      <c r="A64" t="s">
        <v>111</v>
      </c>
      <c r="B64" s="18" t="s">
        <v>25</v>
      </c>
      <c r="C64" s="25">
        <v>0</v>
      </c>
      <c r="D64" s="31">
        <v>4500</v>
      </c>
      <c r="E64" s="7">
        <f t="shared" si="0"/>
        <v>0</v>
      </c>
    </row>
    <row r="65" spans="1:5" s="26" customFormat="1" ht="20.100000000000001" customHeight="1">
      <c r="A65" s="93" t="s">
        <v>112</v>
      </c>
      <c r="B65" s="94"/>
      <c r="C65" s="94"/>
      <c r="D65" s="94"/>
      <c r="E65" s="95"/>
    </row>
    <row r="66" spans="1:5" s="26" customFormat="1" ht="20.100000000000001" customHeight="1">
      <c r="A66" s="24" t="s">
        <v>113</v>
      </c>
      <c r="B66" s="18" t="s">
        <v>25</v>
      </c>
      <c r="C66" s="25">
        <v>0</v>
      </c>
      <c r="D66" s="31">
        <v>1000</v>
      </c>
      <c r="E66" s="7">
        <f t="shared" si="0"/>
        <v>0</v>
      </c>
    </row>
    <row r="67" spans="1:5" s="26" customFormat="1" ht="37.5" customHeight="1">
      <c r="A67" s="77" t="s">
        <v>188</v>
      </c>
      <c r="B67" s="18" t="s">
        <v>25</v>
      </c>
      <c r="C67" s="25">
        <v>0</v>
      </c>
      <c r="D67" s="31">
        <v>1500</v>
      </c>
      <c r="E67" s="7">
        <f t="shared" si="0"/>
        <v>0</v>
      </c>
    </row>
    <row r="68" spans="1:5" s="26" customFormat="1" ht="52.5" customHeight="1">
      <c r="A68" s="24" t="s">
        <v>132</v>
      </c>
      <c r="B68" s="18" t="s">
        <v>25</v>
      </c>
      <c r="C68" s="25">
        <v>0</v>
      </c>
      <c r="D68" s="9">
        <v>0</v>
      </c>
      <c r="E68" s="7">
        <f t="shared" si="0"/>
        <v>0</v>
      </c>
    </row>
    <row r="69" spans="1:5" s="26" customFormat="1" ht="20.100000000000001" customHeight="1">
      <c r="A69" s="24" t="s">
        <v>114</v>
      </c>
      <c r="B69" s="18" t="str">
        <f>$B$42</f>
        <v>шт.</v>
      </c>
      <c r="C69" s="25">
        <f>C52</f>
        <v>0</v>
      </c>
      <c r="D69" s="31">
        <v>500</v>
      </c>
      <c r="E69" s="7">
        <f t="shared" si="0"/>
        <v>0</v>
      </c>
    </row>
    <row r="70" spans="1:5" s="26" customFormat="1" ht="20.100000000000001" customHeight="1">
      <c r="A70" s="24" t="s">
        <v>115</v>
      </c>
      <c r="B70" s="18" t="str">
        <f>$B$42</f>
        <v>шт.</v>
      </c>
      <c r="C70" s="25">
        <f>C64</f>
        <v>0</v>
      </c>
      <c r="D70" s="31">
        <v>6000</v>
      </c>
      <c r="E70" s="7">
        <f t="shared" si="0"/>
        <v>0</v>
      </c>
    </row>
    <row r="71" spans="1:5" s="26" customFormat="1" ht="20.100000000000001" customHeight="1">
      <c r="A71" s="24" t="s">
        <v>116</v>
      </c>
      <c r="B71" s="18" t="str">
        <f>$B$42</f>
        <v>шт.</v>
      </c>
      <c r="C71" s="25">
        <f>C56</f>
        <v>0</v>
      </c>
      <c r="D71" s="31">
        <v>1500</v>
      </c>
      <c r="E71" s="7">
        <f t="shared" si="0"/>
        <v>0</v>
      </c>
    </row>
    <row r="72" spans="1:5" s="26" customFormat="1" ht="20.100000000000001" customHeight="1">
      <c r="A72" s="93" t="s">
        <v>117</v>
      </c>
      <c r="B72" s="94"/>
      <c r="C72" s="94"/>
      <c r="D72" s="94"/>
      <c r="E72" s="95"/>
    </row>
    <row r="73" spans="1:5" s="26" customFormat="1">
      <c r="A73" s="28" t="s">
        <v>118</v>
      </c>
      <c r="B73" s="18" t="s">
        <v>25</v>
      </c>
      <c r="C73" s="25">
        <v>0</v>
      </c>
      <c r="D73" s="31">
        <v>1500</v>
      </c>
      <c r="E73" s="7">
        <f t="shared" si="0"/>
        <v>0</v>
      </c>
    </row>
    <row r="74" spans="1:5" s="26" customFormat="1" ht="20.100000000000001" customHeight="1">
      <c r="A74" t="s">
        <v>119</v>
      </c>
      <c r="B74" s="18" t="str">
        <f>$B$42</f>
        <v>шт.</v>
      </c>
      <c r="C74" s="25">
        <f>C58</f>
        <v>0</v>
      </c>
      <c r="D74" s="31">
        <v>40</v>
      </c>
      <c r="E74" s="7">
        <f t="shared" si="0"/>
        <v>0</v>
      </c>
    </row>
    <row r="75" spans="1:5" s="26" customFormat="1" ht="20.100000000000001" customHeight="1">
      <c r="A75" t="s">
        <v>120</v>
      </c>
      <c r="B75" s="18" t="s">
        <v>25</v>
      </c>
      <c r="C75" s="25">
        <v>0</v>
      </c>
      <c r="D75" s="31">
        <v>300</v>
      </c>
      <c r="E75" s="7">
        <f t="shared" si="0"/>
        <v>0</v>
      </c>
    </row>
    <row r="76" spans="1:5" s="26" customFormat="1" ht="20.100000000000001" customHeight="1">
      <c r="A76" s="116" t="s">
        <v>121</v>
      </c>
      <c r="B76" s="116"/>
      <c r="C76" s="116"/>
      <c r="D76" s="116"/>
      <c r="E76" s="116"/>
    </row>
    <row r="77" spans="1:5" s="26" customFormat="1" ht="20.100000000000001" customHeight="1">
      <c r="A77" t="s">
        <v>122</v>
      </c>
      <c r="B77" s="18" t="str">
        <f>$B$42</f>
        <v>шт.</v>
      </c>
      <c r="C77" s="25">
        <f>C65</f>
        <v>0</v>
      </c>
      <c r="D77" s="31">
        <v>3000</v>
      </c>
      <c r="E77" s="7">
        <f t="shared" si="0"/>
        <v>0</v>
      </c>
    </row>
    <row r="78" spans="1:5" s="26" customFormat="1" ht="20.100000000000001" customHeight="1">
      <c r="A78" t="s">
        <v>123</v>
      </c>
      <c r="B78" s="18" t="str">
        <f>$B$42</f>
        <v>шт.</v>
      </c>
      <c r="C78" s="25">
        <v>0</v>
      </c>
      <c r="D78" s="31">
        <v>3500</v>
      </c>
      <c r="E78" s="7">
        <f t="shared" si="0"/>
        <v>0</v>
      </c>
    </row>
    <row r="79" spans="1:5" s="26" customFormat="1" ht="20.100000000000001" customHeight="1">
      <c r="A79" t="s">
        <v>124</v>
      </c>
      <c r="B79" s="18" t="s">
        <v>25</v>
      </c>
      <c r="C79" s="25">
        <v>0</v>
      </c>
      <c r="D79" s="31">
        <v>3500</v>
      </c>
      <c r="E79" s="7">
        <f>C79*D79</f>
        <v>0</v>
      </c>
    </row>
    <row r="80" spans="1:5" s="26" customFormat="1" ht="20.100000000000001" customHeight="1">
      <c r="A80" t="s">
        <v>125</v>
      </c>
      <c r="B80" s="18" t="s">
        <v>25</v>
      </c>
      <c r="C80" s="25">
        <v>0</v>
      </c>
      <c r="D80" s="31">
        <v>4500</v>
      </c>
      <c r="E80" s="7">
        <f>C80*D80</f>
        <v>0</v>
      </c>
    </row>
    <row r="81" spans="1:8" s="26" customFormat="1" ht="20.100000000000001" customHeight="1">
      <c r="A81" t="s">
        <v>126</v>
      </c>
      <c r="B81" s="18" t="str">
        <f>$B$42</f>
        <v>шт.</v>
      </c>
      <c r="C81" s="25">
        <f>C64</f>
        <v>0</v>
      </c>
      <c r="D81" s="9">
        <v>0</v>
      </c>
      <c r="E81" s="7">
        <f>C81*D81</f>
        <v>0</v>
      </c>
    </row>
    <row r="82" spans="1:8" s="26" customFormat="1" ht="20.100000000000001" customHeight="1">
      <c r="A82" s="93" t="s">
        <v>127</v>
      </c>
      <c r="B82" s="94"/>
      <c r="C82" s="94"/>
      <c r="D82" s="94"/>
      <c r="E82" s="95"/>
    </row>
    <row r="83" spans="1:8" s="26" customFormat="1" ht="20.100000000000001" customHeight="1">
      <c r="A83" t="s">
        <v>128</v>
      </c>
      <c r="B83" s="18" t="s">
        <v>25</v>
      </c>
      <c r="C83" s="25">
        <v>0</v>
      </c>
      <c r="D83" s="31">
        <v>1500</v>
      </c>
      <c r="E83" s="7">
        <f>C83*D83</f>
        <v>0</v>
      </c>
    </row>
    <row r="84" spans="1:8" s="26" customFormat="1" ht="20.100000000000001" customHeight="1">
      <c r="A84" s="96" t="s">
        <v>129</v>
      </c>
      <c r="B84" s="96"/>
      <c r="C84" s="96"/>
      <c r="D84" s="96"/>
      <c r="E84" s="96"/>
      <c r="F84" s="96"/>
      <c r="G84" s="96"/>
      <c r="H84" s="96"/>
    </row>
    <row r="85" spans="1:8" s="26" customFormat="1" ht="20.100000000000001" customHeight="1">
      <c r="A85" s="96" t="s">
        <v>130</v>
      </c>
      <c r="B85" s="96"/>
      <c r="C85" s="96"/>
      <c r="D85" s="96"/>
      <c r="E85" s="96"/>
      <c r="F85" s="96"/>
      <c r="G85" s="96"/>
      <c r="H85" s="1"/>
    </row>
    <row r="86" spans="1:8" s="26" customFormat="1" ht="20.100000000000001" customHeight="1">
      <c r="A86" s="2" t="s">
        <v>131</v>
      </c>
      <c r="B86" s="2"/>
      <c r="C86" s="30"/>
      <c r="D86" s="30"/>
      <c r="E86" s="2"/>
      <c r="F86" s="2"/>
      <c r="G86" s="2"/>
      <c r="H86" s="1"/>
    </row>
    <row r="87" spans="1:8" s="26" customFormat="1" ht="20.100000000000001" customHeight="1">
      <c r="A87" s="96" t="s">
        <v>189</v>
      </c>
      <c r="B87" s="96"/>
      <c r="C87" s="96"/>
      <c r="D87" s="96"/>
      <c r="E87" s="96"/>
      <c r="F87" s="96"/>
      <c r="G87" s="96"/>
      <c r="H87" s="96"/>
    </row>
    <row r="88" spans="1:8" ht="30" customHeight="1">
      <c r="D88" s="32" t="s">
        <v>27</v>
      </c>
      <c r="E88" s="33">
        <f>SUM(E12+E13+E14+E15+E16+E18+E19+E20+E21+E23+E24+E25+E26+E27+E28+E30+E31+E32+E34+E35+E36+E37+E39+E40+E41+E42+E43+E44+E45+E46+E47+E49+E51+E52+E54+E55+E56+E57+E59+E60+E62+E63+E64+E66+E67+E69+E68+E70+E71+E73+E74+E75+E77+E78+E79+E80+E81+E83)</f>
        <v>0</v>
      </c>
    </row>
  </sheetData>
  <mergeCells count="20">
    <mergeCell ref="A84:H84"/>
    <mergeCell ref="A85:G85"/>
    <mergeCell ref="A87:H87"/>
    <mergeCell ref="A61:E61"/>
    <mergeCell ref="A65:E65"/>
    <mergeCell ref="A72:E72"/>
    <mergeCell ref="A76:E76"/>
    <mergeCell ref="A82:E82"/>
    <mergeCell ref="A53:E53"/>
    <mergeCell ref="A58:E58"/>
    <mergeCell ref="A29:E29"/>
    <mergeCell ref="A33:E33"/>
    <mergeCell ref="A38:E38"/>
    <mergeCell ref="A48:E48"/>
    <mergeCell ref="A50:E50"/>
    <mergeCell ref="A22:E22"/>
    <mergeCell ref="A8:E8"/>
    <mergeCell ref="A9:E9"/>
    <mergeCell ref="A11:E11"/>
    <mergeCell ref="A17:E17"/>
  </mergeCells>
  <phoneticPr fontId="38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Вентиляция</vt:lpstr>
      <vt:lpstr>Полупром</vt:lpstr>
      <vt:lpstr>Фанкойлы</vt:lpstr>
      <vt:lpstr>Бытовые</vt:lpstr>
      <vt:lpstr>Сервис</vt:lpstr>
      <vt:lpstr>Доп. работы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2016-02-11T18:33:57Z</dcterms:modified>
</cp:coreProperties>
</file>